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 name="公会計指標分析・財政指標組合せ分析表" sheetId="18" r:id="rId14"/>
    <sheet name="施設類型別ストック情報分析表①" sheetId="19" r:id="rId15"/>
    <sheet name="施設類型別ストック情報分析表②" sheetId="20" r:id="rId16"/>
  </sheets>
  <calcPr calcId="145621"/>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O36" i="9"/>
  <c r="BE36" i="9"/>
  <c r="AM36" i="9"/>
  <c r="CO35" i="9"/>
  <c r="AM35" i="9"/>
  <c r="CO34" i="9"/>
  <c r="BW34" i="9"/>
  <c r="BW35" i="9" s="1"/>
  <c r="BW36" i="9" s="1"/>
  <c r="BW37" i="9" s="1"/>
  <c r="BW38" i="9" s="1"/>
  <c r="BW39" i="9" s="1"/>
  <c r="BW40" i="9" s="1"/>
  <c r="BW41" i="9" s="1"/>
  <c r="BW42" i="9" s="1"/>
  <c r="BW43" i="9" s="1"/>
  <c r="C34" i="9"/>
  <c r="C35" i="9" s="1"/>
  <c r="C36" i="9" l="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BE34" i="9" l="1"/>
  <c r="BE35" i="9" s="1"/>
  <c r="AM34" i="9"/>
</calcChain>
</file>

<file path=xl/sharedStrings.xml><?xml version="1.0" encoding="utf-8"?>
<sst xmlns="http://schemas.openxmlformats.org/spreadsheetml/2006/main" count="1089" uniqueCount="567">
  <si>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</si>
  <si>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</si>
  <si>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</si>
  <si>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</si>
  <si>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</si>
  <si>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</si>
  <si>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</si>
  <si>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</si>
  <si>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</si>
  <si>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</si>
  <si>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</si>
  <si>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</si>
  <si>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</si>
  <si>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</si>
  <si>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</si>
  <si>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</si>
  <si>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</si>
  <si>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</si>
  <si>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</si>
  <si>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</si>
  <si>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</si>
  <si>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</si>
  <si>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</si>
  <si>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</si>
  <si>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</si>
  <si>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</si>
  <si>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</si>
  <si>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</si>
  <si>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</si>
  <si>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</si>
  <si>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</si>
  <si>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</si>
  <si>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</si>
  <si>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</si>
  <si>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</si>
  <si>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</si>
  <si>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</si>
  <si>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</si>
  <si>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</si>
  <si>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</si>
  <si>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</si>
  <si>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</si>
  <si>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</si>
  <si>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</si>
  <si>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</si>
  <si>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</si>
  <si>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</si>
  <si>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</si>
  <si>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</si>
  <si>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</si>
  <si>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</si>
  <si>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</si>
  <si>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</si>
  <si>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</si>
  <si>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</si>
  <si>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</si>
  <si>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</si>
  <si>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</si>
  <si>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</si>
  <si>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</si>
  <si>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</si>
  <si>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</si>
  <si>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</si>
  <si>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</si>
  <si>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</si>
  <si>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</si>
  <si>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</si>
  <si>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</si>
  <si>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</si>
  <si>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</si>
  <si>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</si>
  <si>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</si>
  <si>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</si>
  <si>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</si>
  <si>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</si>
  <si>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</si>
  <si>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</si>
  <si>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</si>
  <si>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</si>
  <si>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</si>
  <si>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</si>
  <si>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</si>
  <si>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越知町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</si>
  <si>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</si>
  <si>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</si>
  <si>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</si>
  <si>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</si>
  <si>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</si>
  <si>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</si>
  <si>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</si>
  <si>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</si>
  <si>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</si>
  <si>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</si>
  <si>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</si>
  <si>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</si>
  <si>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</si>
  <si>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</si>
  <si>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</si>
  <si>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</si>
  <si>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</si>
  <si>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</si>
  <si>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</si>
  <si>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</si>
  <si>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</si>
  <si>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</si>
  <si>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</si>
  <si>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</si>
  <si>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</si>
  <si>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</si>
  <si>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</si>
  <si>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</si>
  <si>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</si>
  <si>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</si>
  <si>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</si>
  <si>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</si>
  <si>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</si>
  <si>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</si>
  <si>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</si>
  <si>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</si>
  <si>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</si>
  <si>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</si>
  <si>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</si>
  <si>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</si>
  <si>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</si>
  <si>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</si>
  <si>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</si>
  <si>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</si>
  <si>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</si>
  <si>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</si>
  <si>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</si>
  <si>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</si>
  <si>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</si>
  <si>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</si>
  <si>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</si>
  <si>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</si>
  <si>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</si>
  <si>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</si>
  <si>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</si>
  <si>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</si>
  <si>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</si>
  <si>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</si>
  <si>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</si>
  <si>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</si>
  <si>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</si>
  <si>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</si>
  <si>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</si>
  <si>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</si>
  <si>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</si>
  <si>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</si>
  <si>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</si>
  <si>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</si>
  <si>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</si>
  <si>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</si>
  <si>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</si>
  <si>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</si>
  <si>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</si>
  <si>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</si>
  <si>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</si>
  <si>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</si>
  <si>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</si>
  <si>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</si>
  <si>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</si>
  <si>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</si>
  <si>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</si>
  <si>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</si>
  <si>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</si>
  <si>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</si>
  <si>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</si>
  <si>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</si>
  <si>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</si>
  <si>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</si>
  <si>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</si>
  <si>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</si>
  <si>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</si>
  <si>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</si>
  <si>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</si>
  <si>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</si>
  <si>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</si>
  <si>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</si>
  <si>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</si>
  <si>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</si>
  <si>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</si>
  <si>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</si>
  <si>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</si>
  <si>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</si>
  <si>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</si>
  <si>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</si>
  <si>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</si>
  <si>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</si>
  <si>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</si>
  <si>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</si>
  <si>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</si>
  <si>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</si>
  <si>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</si>
  <si>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</si>
  <si>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</si>
  <si>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高知県越知町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</si>
  <si>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</si>
  <si>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</si>
  <si>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</si>
  <si>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</si>
  <si>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</si>
  <si>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</si>
  <si>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</si>
  <si>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</si>
  <si>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</si>
  <si>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</si>
  <si>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</si>
  <si>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</si>
  <si>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</si>
  <si>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</si>
  <si>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</si>
  <si>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</si>
  <si>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</si>
  <si>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</si>
  <si>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</si>
  <si>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</si>
  <si>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</si>
  <si>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</si>
  <si>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</si>
  <si>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</si>
  <si>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</si>
  <si>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</si>
  <si>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</si>
  <si>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</si>
  <si>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</si>
  <si>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</si>
  <si>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</si>
  <si>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</si>
  <si>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</si>
  <si>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</si>
  <si>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</si>
  <si>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</si>
  <si>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</si>
  <si>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</si>
  <si>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</si>
  <si>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</si>
  <si>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</si>
  <si>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</si>
  <si>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</si>
  <si>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</si>
  <si>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</si>
  <si>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</si>
  <si>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</si>
  <si>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</si>
  <si>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</si>
  <si>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</si>
  <si>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</si>
  <si>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</si>
  <si>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</si>
  <si>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</si>
  <si>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</si>
  <si>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</si>
  <si>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</si>
  <si>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</si>
  <si>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</si>
  <si>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</si>
  <si>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</si>
  <si>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</si>
  <si>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</si>
  <si>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</si>
  <si>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</si>
  <si>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</si>
  <si>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</si>
  <si>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</si>
  <si>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</si>
  <si>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</si>
  <si>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</si>
  <si>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</si>
  <si>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</si>
  <si>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</si>
  <si>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</si>
  <si>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</si>
  <si>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</si>
  <si>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</si>
  <si>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</si>
  <si>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</si>
  <si>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</si>
  <si>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</si>
  <si>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</si>
  <si>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</si>
  <si>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</si>
  <si>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</si>
  <si>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</si>
  <si>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</si>
  <si>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</si>
  <si>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</si>
  <si>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</si>
  <si>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</si>
  <si>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</si>
  <si>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</si>
  <si>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</si>
  <si>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</si>
  <si>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</si>
  <si>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</si>
  <si>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</si>
  <si>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</si>
  <si>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</si>
  <si>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</si>
  <si>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</si>
  <si>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</si>
  <si>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</si>
  <si>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</si>
  <si>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</si>
  <si>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</si>
  <si>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</si>
  <si>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</si>
  <si>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</si>
  <si>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</si>
  <si>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</si>
  <si>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</si>
  <si>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</si>
  <si>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</si>
  <si>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</si>
  <si>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</si>
  <si>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</si>
  <si>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</si>
  <si>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</si>
  <si>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</si>
  <si>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</si>
  <si>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</si>
  <si>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</si>
  <si>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</si>
  <si>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</si>
  <si>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</si>
  <si>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</si>
  <si>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</si>
  <si>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</si>
  <si>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</si>
  <si>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</si>
  <si>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</si>
  <si>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</si>
  <si>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</si>
  <si>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</si>
  <si>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</si>
  <si>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</si>
  <si>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</si>
  <si>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</si>
  <si>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</si>
  <si>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</si>
  <si>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</si>
  <si>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</si>
  <si>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</si>
  <si>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</si>
  <si>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</si>
  <si>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高知県越知町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</si>
  <si>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</si>
  <si>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</si>
  <si>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</si>
  <si>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</si>
  <si>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</si>
  <si>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</si>
  <si>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</si>
  <si>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</si>
  <si>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</si>
  <si>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</si>
  <si>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</si>
  <si>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</si>
  <si>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</si>
  <si>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</si>
  <si>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</si>
  <si>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</si>
  <si>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</si>
  <si>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</si>
  <si>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</si>
  <si>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</si>
  <si>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蚕糸資料館事業特別会計</t>
    <phoneticPr fontId="5"/>
  </si>
  <si>
    <t>横倉山自然の森博物館事業特別会計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</si>
  <si>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</si>
  <si>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</si>
  <si>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</si>
  <si>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</si>
  <si>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</si>
  <si>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</si>
  <si>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</si>
  <si>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</si>
  <si>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</si>
  <si>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</si>
  <si>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</si>
  <si>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</si>
  <si>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</si>
  <si>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</si>
  <si>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</si>
  <si>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</si>
  <si>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</si>
  <si>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</si>
  <si>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</si>
  <si>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簡易水道事業特別会計</t>
    <phoneticPr fontId="5"/>
  </si>
  <si>
    <t>法非適用企業</t>
    <phoneticPr fontId="5"/>
  </si>
  <si>
    <t>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</si>
  <si>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</si>
  <si>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</si>
  <si>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</si>
  <si>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</si>
  <si>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</si>
  <si>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</si>
  <si>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</si>
  <si>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</si>
  <si>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</si>
  <si>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</si>
  <si>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</si>
  <si>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</si>
  <si>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</si>
  <si>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</si>
  <si>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</si>
  <si>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</si>
  <si>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</si>
  <si>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</si>
  <si>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</si>
  <si>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</si>
  <si>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</si>
  <si>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</si>
  <si>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</si>
  <si>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</si>
  <si>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</si>
  <si>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</si>
  <si>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</si>
  <si>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</si>
  <si>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</si>
  <si>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</si>
  <si>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</si>
  <si>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</si>
  <si>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</si>
  <si>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</si>
  <si>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</si>
  <si>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</si>
  <si>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</si>
  <si>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</si>
  <si>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</si>
  <si>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</si>
  <si>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</si>
  <si>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</si>
  <si>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</si>
  <si>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</si>
  <si>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</si>
  <si>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</si>
  <si>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</si>
  <si>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</si>
  <si>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</si>
  <si>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</si>
  <si>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</si>
  <si>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</si>
  <si>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</si>
  <si>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</si>
  <si>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</si>
  <si>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</si>
  <si>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</si>
  <si>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</si>
  <si>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</si>
  <si>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</si>
  <si>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</si>
  <si>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</si>
  <si>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</si>
  <si>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</si>
  <si>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</si>
  <si>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</si>
  <si>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</si>
  <si>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</si>
  <si>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</si>
  <si>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</si>
  <si>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</si>
  <si>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</si>
  <si>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</si>
  <si>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</si>
  <si>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</si>
  <si>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</si>
  <si>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</si>
  <si>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</si>
  <si>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</si>
  <si>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</si>
  <si>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</si>
  <si>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</si>
  <si>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</si>
  <si>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</si>
  <si>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</si>
  <si>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</si>
  <si>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</si>
  <si>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</si>
  <si>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</si>
  <si>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</si>
  <si>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</si>
  <si>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</si>
  <si>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</si>
  <si>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</si>
  <si>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</si>
  <si>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</si>
  <si>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</si>
  <si>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</si>
  <si>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</si>
  <si>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</si>
  <si>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</si>
  <si>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</si>
  <si>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</si>
  <si>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</si>
  <si>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</si>
  <si>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</si>
  <si>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</si>
  <si>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</si>
  <si>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</si>
  <si>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</si>
  <si>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</si>
  <si>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</si>
  <si>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</si>
  <si>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</si>
  <si>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</si>
  <si>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</si>
  <si>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</si>
  <si>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</si>
  <si>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</si>
  <si>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</si>
  <si>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</si>
  <si>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</si>
  <si>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</si>
  <si>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</si>
  <si>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</si>
  <si>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</si>
  <si>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</si>
  <si>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</si>
  <si>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</si>
  <si>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</si>
  <si>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</si>
  <si>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</si>
  <si>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</si>
  <si>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</si>
  <si>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</si>
  <si>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0.40</t>
  </si>
  <si>
    <t>▲ 3.07</t>
  </si>
  <si>
    <t>水道事業会計</t>
  </si>
  <si>
    <t>一般会計</t>
  </si>
  <si>
    <t>簡易水道事業特別会計</t>
  </si>
  <si>
    <t>介護保険事業特別会計</t>
  </si>
  <si>
    <t>後期高齢者医療特別会計</t>
  </si>
  <si>
    <t>下水道事業特別会計</t>
  </si>
  <si>
    <t>国民健康保険事業特別会計</t>
  </si>
  <si>
    <t>▲ 0.67</t>
  </si>
  <si>
    <t>蚕糸資料館事業特別会計</t>
  </si>
  <si>
    <t>その他会計（赤字）</t>
  </si>
  <si>
    <t>その他会計（黒字）</t>
  </si>
  <si>
    <t>-</t>
    <phoneticPr fontId="2"/>
  </si>
  <si>
    <t>-</t>
    <phoneticPr fontId="2"/>
  </si>
  <si>
    <t>高吾北町村広域事務組合</t>
    <rPh sb="0" eb="1">
      <t>コウ</t>
    </rPh>
    <rPh sb="1" eb="2">
      <t>ゴ</t>
    </rPh>
    <rPh sb="2" eb="3">
      <t>ホク</t>
    </rPh>
    <rPh sb="3" eb="5">
      <t>チョウソン</t>
    </rPh>
    <rPh sb="5" eb="7">
      <t>コウイキ</t>
    </rPh>
    <rPh sb="7" eb="9">
      <t>ジム</t>
    </rPh>
    <rPh sb="9" eb="11">
      <t>クミアイ</t>
    </rPh>
    <phoneticPr fontId="5"/>
  </si>
  <si>
    <t>高知県広域食肉センター事務組合</t>
    <rPh sb="0" eb="3">
      <t>コウチケン</t>
    </rPh>
    <rPh sb="3" eb="5">
      <t>コウイキ</t>
    </rPh>
    <rPh sb="5" eb="7">
      <t>ショクニク</t>
    </rPh>
    <rPh sb="11" eb="13">
      <t>ジム</t>
    </rPh>
    <rPh sb="13" eb="15">
      <t>クミアイ</t>
    </rPh>
    <phoneticPr fontId="5"/>
  </si>
  <si>
    <t>こうち人づくり広域連合</t>
    <rPh sb="3" eb="4">
      <t>ヒト</t>
    </rPh>
    <rPh sb="7" eb="9">
      <t>コウイキ</t>
    </rPh>
    <rPh sb="9" eb="11">
      <t>レンゴウ</t>
    </rPh>
    <phoneticPr fontId="5"/>
  </si>
  <si>
    <t>高知県市町村総合事務組合</t>
    <rPh sb="0" eb="3">
      <t>コウチケン</t>
    </rPh>
    <rPh sb="3" eb="6">
      <t>シチョウソン</t>
    </rPh>
    <rPh sb="6" eb="8">
      <t>ソウゴウ</t>
    </rPh>
    <rPh sb="8" eb="10">
      <t>ジム</t>
    </rPh>
    <rPh sb="10" eb="12">
      <t>クミアイ</t>
    </rPh>
    <phoneticPr fontId="5"/>
  </si>
  <si>
    <t>高知県後期高齢者医療広域連合</t>
    <rPh sb="0" eb="3">
      <t>コウチケン</t>
    </rPh>
    <rPh sb="3" eb="5">
      <t>コウキ</t>
    </rPh>
    <rPh sb="5" eb="8">
      <t>コウレイシャ</t>
    </rPh>
    <rPh sb="8" eb="10">
      <t>イリョウ</t>
    </rPh>
    <rPh sb="10" eb="12">
      <t>コウイキ</t>
    </rPh>
    <rPh sb="12" eb="14">
      <t>レンゴウ</t>
    </rPh>
    <phoneticPr fontId="5"/>
  </si>
  <si>
    <t>一般会計</t>
    <rPh sb="0" eb="2">
      <t>イッパン</t>
    </rPh>
    <rPh sb="2" eb="4">
      <t>カイケイ</t>
    </rPh>
    <phoneticPr fontId="5"/>
  </si>
  <si>
    <t>特別養護老人ホーム特別会計</t>
    <rPh sb="0" eb="2">
      <t>トクベツ</t>
    </rPh>
    <rPh sb="2" eb="4">
      <t>ヨウゴ</t>
    </rPh>
    <rPh sb="4" eb="6">
      <t>ロウジン</t>
    </rPh>
    <rPh sb="9" eb="11">
      <t>トクベツ</t>
    </rPh>
    <rPh sb="11" eb="13">
      <t>カイケイ</t>
    </rPh>
    <phoneticPr fontId="5"/>
  </si>
  <si>
    <t>養護老人ホーム特別会計</t>
    <rPh sb="0" eb="2">
      <t>ヨウゴ</t>
    </rPh>
    <rPh sb="2" eb="4">
      <t>ロウジン</t>
    </rPh>
    <rPh sb="7" eb="9">
      <t>トクベツ</t>
    </rPh>
    <rPh sb="9" eb="11">
      <t>カイケイ</t>
    </rPh>
    <phoneticPr fontId="5"/>
  </si>
  <si>
    <t>障害者支援施設特別会計</t>
    <rPh sb="0" eb="3">
      <t>ショウガイシャ</t>
    </rPh>
    <rPh sb="3" eb="5">
      <t>シエン</t>
    </rPh>
    <rPh sb="5" eb="7">
      <t>シセツ</t>
    </rPh>
    <rPh sb="7" eb="9">
      <t>トクベツ</t>
    </rPh>
    <rPh sb="9" eb="11">
      <t>カイケイ</t>
    </rPh>
    <phoneticPr fontId="5"/>
  </si>
  <si>
    <t>ふるさと市町村圏特別会計</t>
    <rPh sb="4" eb="7">
      <t>シチョウソン</t>
    </rPh>
    <rPh sb="7" eb="8">
      <t>ケン</t>
    </rPh>
    <rPh sb="8" eb="10">
      <t>トクベツ</t>
    </rPh>
    <rPh sb="10" eb="12">
      <t>カイケイ</t>
    </rPh>
    <phoneticPr fontId="5"/>
  </si>
  <si>
    <t>交通災害共済事業特別会計</t>
    <rPh sb="0" eb="2">
      <t>コウツウ</t>
    </rPh>
    <rPh sb="2" eb="4">
      <t>サイガイ</t>
    </rPh>
    <rPh sb="4" eb="6">
      <t>キョウサイ</t>
    </rPh>
    <rPh sb="6" eb="8">
      <t>ジギョウ</t>
    </rPh>
    <rPh sb="8" eb="10">
      <t>トクベツ</t>
    </rPh>
    <rPh sb="10" eb="12">
      <t>カイケイ</t>
    </rPh>
    <phoneticPr fontId="5"/>
  </si>
  <si>
    <t>会館建設事業特別会計</t>
    <rPh sb="0" eb="2">
      <t>カイカン</t>
    </rPh>
    <rPh sb="2" eb="4">
      <t>ケンセツ</t>
    </rPh>
    <rPh sb="4" eb="6">
      <t>ジギョウ</t>
    </rPh>
    <rPh sb="6" eb="8">
      <t>トクベツ</t>
    </rPh>
    <rPh sb="8" eb="10">
      <t>カイケイ</t>
    </rPh>
    <phoneticPr fontId="5"/>
  </si>
  <si>
    <t>後期高齢者医療特別会計</t>
    <rPh sb="0" eb="2">
      <t>コウキ</t>
    </rPh>
    <rPh sb="2" eb="5">
      <t>コウレイシャ</t>
    </rPh>
    <rPh sb="5" eb="7">
      <t>イリョウ</t>
    </rPh>
    <rPh sb="7" eb="9">
      <t>トクベツ</t>
    </rPh>
    <rPh sb="9" eb="11">
      <t>カイケイ</t>
    </rPh>
    <phoneticPr fontId="5"/>
  </si>
  <si>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</si>
  <si>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</si>
  <si>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</si>
  <si>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</si>
  <si>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類似団体と比較して低い水準にある一方、将来負担比率はかなり高い水準となっており、さらに増加傾向である。これは、新たな施設の建設に係る起債額が増加したことによるものであり、今後は地方債の新規発行を抑制し、公共施設等の適切な維持管理を行うことにより将来負担を抑えなければならない。</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</si>
  <si>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</si>
  <si>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</si>
  <si>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</si>
  <si>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</si>
  <si>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</si>
  <si>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</si>
  <si>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低いものの、将来負担比率は平成26年度以降類似団体よりもかなり高くなっている。将来負担比率が上昇した主な要因は、平成24年度から26年度にかけて公営住宅の建設や学校施設の耐震改修工事等に係る起債額が増加したことが考えられる。
　地方債の償還額は年々増加しており、実質公債費比率が上昇していくことが考えられるため、これまで以上に公債費の適正化に取り組んでいく必要がある。</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</si>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</sst>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6.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128611</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210594</c:v>
                </c:pt>
                <c:pt idx="1">
                  <c:v>337068</c:v>
                </c:pt>
                <c:pt idx="2">
                  <c:v>329369</c:v>
                </c:pt>
                <c:pt idx="3">
                  <c:v>186798</c:v>
                </c:pt>
                <c:pt idx="4">
                  <c:v>166158</c:v>
                </c:pt>
              </c:numCache>
            </c:numRef>
          </c:val>
          <c:smooth val="0"/>
        </c:ser>
        <c:dLbls>
          <c:showLegendKey val="0"/>
          <c:showVal val="0"/>
          <c:showCatName val="0"/>
          <c:showSerName val="0"/>
          <c:showPercent val="0"/>
          <c:showBubbleSize val="0"/>
        </c:dLbls>
        <c:marker val="1"/>
        <c:smooth val="0"/>
        <c:axId val="39353344"/>
        <c:axId val="39363712"/>
      </c:lineChart>
      <c:catAx>
        <c:axId val="393533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63712"/>
        <c:crosses val="autoZero"/>
        <c:auto val="1"/>
        <c:lblAlgn val="ctr"/>
        <c:lblOffset val="100"/>
        <c:tickLblSkip val="1"/>
        <c:tickMarkSkip val="1"/>
        <c:noMultiLvlLbl val="0"/>
      </c:catAx>
      <c:valAx>
        <c:axId val="39363712"/>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3533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1.47</c:v>
                </c:pt>
                <c:pt idx="1">
                  <c:v>3.74</c:v>
                </c:pt>
                <c:pt idx="2">
                  <c:v>0.11</c:v>
                </c:pt>
                <c:pt idx="3">
                  <c:v>3.59</c:v>
                </c:pt>
                <c:pt idx="4">
                  <c:v>2.16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21.95</c:v>
                </c:pt>
                <c:pt idx="1">
                  <c:v>23.04</c:v>
                </c:pt>
                <c:pt idx="2">
                  <c:v>23.71</c:v>
                </c:pt>
                <c:pt idx="3">
                  <c:v>22.7</c:v>
                </c:pt>
                <c:pt idx="4">
                  <c:v>24.84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8340992"/>
        <c:axId val="1183472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-0.4</c:v>
                </c:pt>
                <c:pt idx="1">
                  <c:v>3.01</c:v>
                </c:pt>
                <c:pt idx="2">
                  <c:v>-3.07</c:v>
                </c:pt>
                <c:pt idx="3">
                  <c:v>3.55</c:v>
                </c:pt>
                <c:pt idx="4">
                  <c:v>0.36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8340992"/>
        <c:axId val="118347264"/>
      </c:lineChart>
      <c:catAx>
        <c:axId val="118340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8347264"/>
        <c:crosses val="autoZero"/>
        <c:auto val="1"/>
        <c:lblAlgn val="ctr"/>
        <c:lblOffset val="100"/>
        <c:tickLblSkip val="1"/>
        <c:tickMarkSkip val="1"/>
        <c:noMultiLvlLbl val="0"/>
      </c:catAx>
      <c:valAx>
        <c:axId val="1183472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340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蚕糸資料館事業特別会計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0.15</c:v>
                </c:pt>
                <c:pt idx="2">
                  <c:v>0.67</c:v>
                </c:pt>
                <c:pt idx="3">
                  <c:v>#N/A</c:v>
                </c:pt>
                <c:pt idx="4">
                  <c:v>#N/A</c:v>
                </c:pt>
                <c:pt idx="5">
                  <c:v>0.03</c:v>
                </c:pt>
                <c:pt idx="6">
                  <c:v>#N/A</c:v>
                </c:pt>
                <c:pt idx="7">
                  <c:v>0.02</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0.05</c:v>
                </c:pt>
                <c:pt idx="4">
                  <c:v>#N/A</c:v>
                </c:pt>
                <c:pt idx="5">
                  <c:v>0.05</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0.52</c:v>
                </c:pt>
                <c:pt idx="2">
                  <c:v>#N/A</c:v>
                </c:pt>
                <c:pt idx="3">
                  <c:v>0.41</c:v>
                </c:pt>
                <c:pt idx="4">
                  <c:v>#N/A</c:v>
                </c:pt>
                <c:pt idx="5">
                  <c:v>1.03</c:v>
                </c:pt>
                <c:pt idx="6">
                  <c:v>#N/A</c:v>
                </c:pt>
                <c:pt idx="7">
                  <c:v>1.05</c:v>
                </c:pt>
                <c:pt idx="8">
                  <c:v>#N/A</c:v>
                </c:pt>
                <c:pt idx="9">
                  <c:v>0.93</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1.1499999999999999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1.46</c:v>
                </c:pt>
                <c:pt idx="2">
                  <c:v>#N/A</c:v>
                </c:pt>
                <c:pt idx="3">
                  <c:v>3.73</c:v>
                </c:pt>
                <c:pt idx="4">
                  <c:v>#N/A</c:v>
                </c:pt>
                <c:pt idx="5">
                  <c:v>0.1</c:v>
                </c:pt>
                <c:pt idx="6">
                  <c:v>#N/A</c:v>
                </c:pt>
                <c:pt idx="7">
                  <c:v>3.58</c:v>
                </c:pt>
                <c:pt idx="8">
                  <c:v>#N/A</c:v>
                </c:pt>
                <c:pt idx="9">
                  <c:v>2.15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5.05</c:v>
                </c:pt>
                <c:pt idx="2">
                  <c:v>#N/A</c:v>
                </c:pt>
                <c:pt idx="3">
                  <c:v>5.27</c:v>
                </c:pt>
                <c:pt idx="4">
                  <c:v>#N/A</c:v>
                </c:pt>
                <c:pt idx="5">
                  <c:v>5.2</c:v>
                </c:pt>
                <c:pt idx="6">
                  <c:v>#N/A</c:v>
                </c:pt>
                <c:pt idx="7">
                  <c:v>4.28</c:v>
                </c:pt>
                <c:pt idx="8">
                  <c:v>#N/A</c:v>
                </c:pt>
                <c:pt idx="9">
                  <c:v>4.96</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8490624"/>
        <c:axId val="118492160"/>
      </c:barChart>
      <c:catAx>
        <c:axId val="11849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492160"/>
        <c:crosses val="autoZero"/>
        <c:auto val="1"/>
        <c:lblAlgn val="ctr"/>
        <c:lblOffset val="100"/>
        <c:tickLblSkip val="1"/>
        <c:tickMarkSkip val="1"/>
        <c:noMultiLvlLbl val="0"/>
      </c:catAx>
      <c:valAx>
        <c:axId val="11849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490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589</c:v>
                </c:pt>
                <c:pt idx="5">
                  <c:v>600</c:v>
                </c:pt>
                <c:pt idx="8">
                  <c:v>602</c:v>
                </c:pt>
                <c:pt idx="11">
                  <c:v>619</c:v>
                </c:pt>
                <c:pt idx="14">
                  <c:v>601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c:v>
                </c:pt>
                <c:pt idx="3">
                  <c:v>4</c:v>
                </c:pt>
                <c:pt idx="6">
                  <c:v>3</c:v>
                </c:pt>
                <c:pt idx="9">
                  <c:v>4</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102</c:v>
                </c:pt>
                <c:pt idx="3">
                  <c:v>99</c:v>
                </c:pt>
                <c:pt idx="6">
                  <c:v>94</c:v>
                </c:pt>
                <c:pt idx="9">
                  <c:v>89</c:v>
                </c:pt>
                <c:pt idx="12">
                  <c:v>69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88</c:v>
                </c:pt>
                <c:pt idx="3">
                  <c:v>90</c:v>
                </c:pt>
                <c:pt idx="6">
                  <c:v>93</c:v>
                </c:pt>
                <c:pt idx="9">
                  <c:v>97</c:v>
                </c:pt>
                <c:pt idx="12">
                  <c:v>98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539</c:v>
                </c:pt>
                <c:pt idx="3">
                  <c:v>539</c:v>
                </c:pt>
                <c:pt idx="6">
                  <c:v>547</c:v>
                </c:pt>
                <c:pt idx="9">
                  <c:v>557</c:v>
                </c:pt>
                <c:pt idx="12">
                  <c:v>603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8776576"/>
        <c:axId val="1187784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145</c:v>
                </c:pt>
                <c:pt idx="2">
                  <c:v>#N/A</c:v>
                </c:pt>
                <c:pt idx="3">
                  <c:v>#N/A</c:v>
                </c:pt>
                <c:pt idx="4">
                  <c:v>132</c:v>
                </c:pt>
                <c:pt idx="5">
                  <c:v>#N/A</c:v>
                </c:pt>
                <c:pt idx="6">
                  <c:v>#N/A</c:v>
                </c:pt>
                <c:pt idx="7">
                  <c:v>135</c:v>
                </c:pt>
                <c:pt idx="8">
                  <c:v>#N/A</c:v>
                </c:pt>
                <c:pt idx="9">
                  <c:v>#N/A</c:v>
                </c:pt>
                <c:pt idx="10">
                  <c:v>128</c:v>
                </c:pt>
                <c:pt idx="11">
                  <c:v>#N/A</c:v>
                </c:pt>
                <c:pt idx="12">
                  <c:v>#N/A</c:v>
                </c:pt>
                <c:pt idx="13">
                  <c:v>169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8776576"/>
        <c:axId val="118778496"/>
      </c:lineChart>
      <c:catAx>
        <c:axId val="118776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778496"/>
        <c:crosses val="autoZero"/>
        <c:auto val="1"/>
        <c:lblAlgn val="ctr"/>
        <c:lblOffset val="100"/>
        <c:tickLblSkip val="1"/>
        <c:tickMarkSkip val="1"/>
        <c:noMultiLvlLbl val="0"/>
      </c:catAx>
      <c:valAx>
        <c:axId val="1187784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8776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5478</c:v>
                </c:pt>
                <c:pt idx="5">
                  <c:v>5570</c:v>
                </c:pt>
                <c:pt idx="8">
                  <c:v>5639</c:v>
                </c:pt>
                <c:pt idx="11">
                  <c:v>5781</c:v>
                </c:pt>
                <c:pt idx="14">
                  <c:v>5740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26</c:v>
                </c:pt>
                <c:pt idx="5">
                  <c:v>106</c:v>
                </c:pt>
                <c:pt idx="8">
                  <c:v>311</c:v>
                </c:pt>
                <c:pt idx="11">
                  <c:v>305</c:v>
                </c:pt>
                <c:pt idx="14">
                  <c:v>305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2036</c:v>
                </c:pt>
                <c:pt idx="5">
                  <c:v>2178</c:v>
                </c:pt>
                <c:pt idx="8">
                  <c:v>1920</c:v>
                </c:pt>
                <c:pt idx="11">
                  <c:v>1973</c:v>
                </c:pt>
                <c:pt idx="14">
                  <c:v>2019</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1030</c:v>
                </c:pt>
                <c:pt idx="3">
                  <c:v>1011</c:v>
                </c:pt>
                <c:pt idx="6">
                  <c:v>938</c:v>
                </c:pt>
                <c:pt idx="9">
                  <c:v>879</c:v>
                </c:pt>
                <c:pt idx="12">
                  <c:v>954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515</c:v>
                </c:pt>
                <c:pt idx="3">
                  <c:v>457</c:v>
                </c:pt>
                <c:pt idx="6">
                  <c:v>548</c:v>
                </c:pt>
                <c:pt idx="9">
                  <c:v>534</c:v>
                </c:pt>
                <c:pt idx="12">
                  <c:v>501</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997</c:v>
                </c:pt>
                <c:pt idx="3">
                  <c:v>954</c:v>
                </c:pt>
                <c:pt idx="6">
                  <c:v>965</c:v>
                </c:pt>
                <c:pt idx="9">
                  <c:v>1038</c:v>
                </c:pt>
                <c:pt idx="12">
                  <c:v>1158</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c:v>
                </c:pt>
                <c:pt idx="3">
                  <c:v>8</c:v>
                </c:pt>
                <c:pt idx="6">
                  <c:v>5</c:v>
                </c:pt>
                <c:pt idx="9">
                  <c:v>1</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4850</c:v>
                </c:pt>
                <c:pt idx="3">
                  <c:v>5431</c:v>
                </c:pt>
                <c:pt idx="6">
                  <c:v>6057</c:v>
                </c:pt>
                <c:pt idx="9">
                  <c:v>6266</c:v>
                </c:pt>
                <c:pt idx="12">
                  <c:v>6195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222272"/>
        <c:axId val="1192241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7</c:v>
                </c:pt>
                <c:pt idx="5">
                  <c:v>#N/A</c:v>
                </c:pt>
                <c:pt idx="6">
                  <c:v>#N/A</c:v>
                </c:pt>
                <c:pt idx="7">
                  <c:v>643</c:v>
                </c:pt>
                <c:pt idx="8">
                  <c:v>#N/A</c:v>
                </c:pt>
                <c:pt idx="9">
                  <c:v>#N/A</c:v>
                </c:pt>
                <c:pt idx="10">
                  <c:v>658</c:v>
                </c:pt>
                <c:pt idx="11">
                  <c:v>#N/A</c:v>
                </c:pt>
                <c:pt idx="12">
                  <c:v>#N/A</c:v>
                </c:pt>
                <c:pt idx="13">
                  <c:v>744</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222272"/>
        <c:axId val="119224192"/>
      </c:lineChart>
      <c:catAx>
        <c:axId val="11922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224192"/>
        <c:crosses val="autoZero"/>
        <c:auto val="1"/>
        <c:lblAlgn val="ctr"/>
        <c:lblOffset val="100"/>
        <c:tickLblSkip val="1"/>
        <c:tickMarkSkip val="1"/>
        <c:noMultiLvlLbl val="0"/>
      </c:catAx>
      <c:valAx>
        <c:axId val="1192241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2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46.1</c:v>
                </c:pt>
                <c:pt idx="4">
                  <c:v>47.8</c:v>
                </c:pt>
              </c:numCache>
            </c:numRef>
          </c:xVal>
          <c:yVal>
            <c:numRef>
              <c:f>公会計指標分析・財政指標組合せ分析表!$K$51:$O$51</c:f>
              <c:numCache>
                <c:formatCode>#,##0.0;"▲ "#,##0.0</c:formatCode>
                <c:ptCount val="5"/>
                <c:pt idx="3">
                  <c:v>30.1</c:v>
                </c:pt>
                <c:pt idx="4">
                  <c:v>34.4</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pt idx="4">
                  <c:v>55.1</c:v>
                </c:pt>
              </c:numCache>
            </c:numRef>
          </c:xVal>
          <c:yVal>
            <c:numRef>
              <c:f>公会計指標分析・財政指標組合せ分析表!$K$55:$O$55</c:f>
              <c:numCache>
                <c:formatCode>#,##0.0;"▲ "#,##0.0</c:formatCode>
                <c:ptCount val="5"/>
                <c:pt idx="3">
                  <c:v>0.8</c:v>
                </c:pt>
                <c:pt idx="4">
                  <c:v>25.4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362304"/>
        <c:axId val="119364224"/>
      </c:scatterChart>
      <c:valAx>
        <c:axId val="119362304"/>
        <c:scaling>
          <c:orientation val="minMax"/>
          <c:max val="58"/>
          <c:min val="4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364224"/>
        <c:crosses val="autoZero"/>
        <c:crossBetween val="midCat"/>
      </c:valAx>
      <c:valAx>
        <c:axId val="119364224"/>
        <c:scaling>
          <c:orientation val="minMax"/>
          <c:max val="40"/>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362304"/>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7.7</c:v>
                </c:pt>
                <c:pt idx="1">
                  <c:v>6.9</c:v>
                </c:pt>
                <c:pt idx="2">
                  <c:v>6.4</c:v>
                </c:pt>
                <c:pt idx="3">
                  <c:v>6.1</c:v>
                </c:pt>
                <c:pt idx="4">
                  <c:v>6.7</c:v>
                </c:pt>
              </c:numCache>
            </c:numRef>
          </c:xVal>
          <c:yVal>
            <c:numRef>
              <c:f>公会計指標分析・財政指標組合せ分析表!$K$73:$O$73</c:f>
              <c:numCache>
                <c:formatCode>#,##0.0;"▲ "#,##0.0</c:formatCode>
                <c:ptCount val="5"/>
                <c:pt idx="1">
                  <c:v>0.3</c:v>
                </c:pt>
                <c:pt idx="2">
                  <c:v>31</c:v>
                </c:pt>
                <c:pt idx="3">
                  <c:v>30.1</c:v>
                </c:pt>
                <c:pt idx="4">
                  <c:v>34.4</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8.1</c:v>
                </c:pt>
                <c:pt idx="4">
                  <c:v>8.6</c:v>
                </c:pt>
              </c:numCache>
            </c:numRef>
          </c:xVal>
          <c:yVal>
            <c:numRef>
              <c:f>公会計指標分析・財政指標組合せ分析表!$K$77:$O$77</c:f>
              <c:numCache>
                <c:formatCode>#,##0.0;"▲ "#,##0.0</c:formatCode>
                <c:ptCount val="5"/>
                <c:pt idx="0">
                  <c:v>28.4</c:v>
                </c:pt>
                <c:pt idx="1">
                  <c:v>20.5</c:v>
                </c:pt>
                <c:pt idx="2">
                  <c:v>17.899999999999999</c:v>
                </c:pt>
                <c:pt idx="3">
                  <c:v>0.8</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19403264"/>
        <c:axId val="119405184"/>
      </c:scatterChart>
      <c:valAx>
        <c:axId val="119403264"/>
        <c:scaling>
          <c:orientation val="minMax"/>
          <c:max val="11.9"/>
          <c:min val="5.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9405184"/>
        <c:crosses val="autoZero"/>
        <c:crossBetween val="midCat"/>
      </c:valAx>
      <c:valAx>
        <c:axId val="119405184"/>
        <c:scaling>
          <c:orientation val="minMax"/>
          <c:max val="41"/>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403264"/>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2" Type="http://schemas.openxmlformats.org/officeDocument/2006/relationships/chart" Target="../charts/chart7.xml" />
  <Relationship Id="rId1" Type="http://schemas.openxmlformats.org/officeDocument/2006/relationships/chart" Target="../charts/chart6.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実質公債費比率は標準財政規模の減及び公債費充当一般財源の増により増加している。分子の構造を見ると元利償還金が増加しており、その主な要因は過疎対策事業債の元金償還が</a:t>
          </a:r>
          <a:r>
            <a:rPr kumimoji="1" lang="ja-JP" altLang="en-US" sz="14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の増加による</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今後は事業の見直し等により地方債の借入を抑制し、地方債発行額の上限枠設定などに取り組み、水準を抑えるよう努める。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将来負担比率の分子が平成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年度以降大幅に増加している主な要因として、地方債現在高の増と公営企業債等繰入見込額の増があげられる。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地方債残高の増は、平成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年度にかけて学校施設や体育館の耐震改修、公営住宅の建設などハード事業による地方債の発行が増えたことと、平成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年度に簡易水道事業債の起債残高が増えたことによるものである。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今後は後世への負担を少しでも軽減するよう、新規事業の実施等について総点検を行い、財政の健全化を図る。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5" name="正方形/長方形 4"/>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6" name="正方形/長方形 5"/>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7" name="正方形/長方形 6"/>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8" name="正方形/長方形 7"/>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高知県越知町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9" name="正方形/長方形 8"/>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0" name="正方形/長方形 9"/>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1" name="正方形/長方形 10"/>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2" name="正方形/長方形 11"/>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3" name="正方形/長方形 12"/>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4" name="正方形/長方形 13"/>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5,906
5,892
111.95
5,116,282
4,984,857
59,480
2,757,062
6,195,139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5" name="正方形/長方形 14"/>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6" name="正方形/長方形 15"/>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7" name="正方形/長方形 16"/>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34.4</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8" name="正方形/長方形 17"/>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9" name="正方形/長方形 18"/>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0" name="正方形/長方形 19"/>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1" name="角丸四角形 20"/>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2" name="正方形/長方形 21"/>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3" name="正方形/長方形 22"/>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4" name="正方形/長方形 23"/>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5" name="直線コネクタ 24"/>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6" name="円/楕円 25"/>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7" name="フローチャート : 判断 26"/>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8" name="直線コネクタ 27"/>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9" name="直線コネクタ 28"/>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0" name="直線コネクタ 29"/>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1" name="直線コネクタ 30"/>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2" name="テキスト ボックス 31"/>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3" name="テキスト ボックス 32"/>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4" name="テキスト ボックス 33"/>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5" name="テキスト ボックス 34"/>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[ 47.8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有形固定資産減価償却率は類似団体と比較して低い水準にあるが、公共施設等の老朽化により、</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年度より上昇している。</a:t>
          </a:r>
          <a:endParaRPr lang="ja-JP" altLang="ja-JP">
            <a:effectLst/>
          </a:endParaRPr>
        </a:p>
        <a:p>
          <a:r>
            <a:rPr kumimoji="1" lang="ja-JP" altLang="ja-JP" sz="1100">
              <a:solidFill>
                <a:schemeClr val="dk1"/>
              </a:solidFill>
              <a:effectLst/>
              <a:latin typeface="+mn-lt"/>
              <a:ea typeface="+mn-ea"/>
              <a:cs typeface="+mn-cs"/>
            </a:rPr>
            <a:t>　公共施設等総合管理計画に基づき、各施設の老朽化及び機能の低下、利用者数の変動等の現状を把握し、適切な維持管理や更新等を行っていく。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1" name="テキスト ボックス 50"/>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3" name="テキスト ボックス 52"/>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5" name="テキスト ボックス 54"/>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7" name="テキスト ボックス 56"/>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9" name="テキスト ボックス 58"/>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1" name="テキスト ボックス 60"/>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3" name="テキスト ボックス 62"/>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5" name="テキスト ボックス 64"/>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7" name="直線コネクタ 66"/>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8"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9" name="直線コネクタ 68"/>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70"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1" name="直線コネクタ 70"/>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42471</xdr:rowOff>
    </xdr:from>
    <xdr:ext cx="405111" cy="259045"/>
    <xdr:sp macro="" textlink="">
      <xdr:nvSpPr>
        <xdr:cNvPr id="72" name="有形固定資産減価償却率平均値テキスト"/>
        <xdr:cNvSpPr txBox="1"/>
      </xdr:nvSpPr>
      <xdr:spPr>
        <a:xfrm>
          <a:off x="4813300" y="6138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3" name="フローチャート : 判断 72"/>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157117</xdr:rowOff>
    </xdr:from>
    <xdr:to>
      <xdr:col>3</xdr:col>
      <xdr:colOff>511175</xdr:colOff>
      <xdr:row>32</xdr:row>
      <xdr:rowOff>87267</xdr:rowOff>
    </xdr:to>
    <xdr:sp macro="" textlink="">
      <xdr:nvSpPr>
        <xdr:cNvPr id="74" name="フローチャート : 判断 73"/>
        <xdr:cNvSpPr/>
      </xdr:nvSpPr>
      <xdr:spPr>
        <a:xfrm>
          <a:off x="4000500" y="625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33</xdr:row>
      <xdr:rowOff>73297</xdr:rowOff>
    </xdr:from>
    <xdr:to>
      <xdr:col>3</xdr:col>
      <xdr:colOff>1222375</xdr:colOff>
      <xdr:row>34</xdr:row>
      <xdr:rowOff>3447</xdr:rowOff>
    </xdr:to>
    <xdr:sp macro="" textlink="">
      <xdr:nvSpPr>
        <xdr:cNvPr id="80" name="円/楕円 79"/>
        <xdr:cNvSpPr/>
      </xdr:nvSpPr>
      <xdr:spPr>
        <a:xfrm>
          <a:off x="4711700" y="6512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33</xdr:row>
      <xdr:rowOff>51724</xdr:rowOff>
    </xdr:from>
    <xdr:ext cx="405111" cy="259045"/>
    <xdr:sp macro="" textlink="">
      <xdr:nvSpPr>
        <xdr:cNvPr id="81" name="有形固定資産減価償却率該当値テキスト"/>
        <xdr:cNvSpPr txBox="1"/>
      </xdr:nvSpPr>
      <xdr:spPr>
        <a:xfrm>
          <a:off x="4813300" y="6490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47.8</a:t>
          </a:r>
          <a:endParaRPr kumimoji="1" lang="ja-JP" altLang="en-US" sz="1000" b="1">
            <a:solidFill>
              <a:srgbClr val="FF0000"/>
            </a:solidFill>
            <a:latin typeface="ＭＳ Ｐゴシック"/>
          </a:endParaRPr>
        </a:p>
      </xdr:txBody>
    </xdr:sp>
    <xdr:clientData/>
  </xdr:oneCellAnchor>
  <xdr:twoCellAnchor>
    <xdr:from>
      <xdr:col>3</xdr:col>
      <xdr:colOff>409575</xdr:colOff>
      <xdr:row>33</xdr:row>
      <xdr:rowOff>125730</xdr:rowOff>
    </xdr:from>
    <xdr:to>
      <xdr:col>3</xdr:col>
      <xdr:colOff>511175</xdr:colOff>
      <xdr:row>34</xdr:row>
      <xdr:rowOff>55880</xdr:rowOff>
    </xdr:to>
    <xdr:sp macro="" textlink="">
      <xdr:nvSpPr>
        <xdr:cNvPr id="82" name="円/楕円 81"/>
        <xdr:cNvSpPr/>
      </xdr:nvSpPr>
      <xdr:spPr>
        <a:xfrm>
          <a:off x="4000500" y="65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33</xdr:row>
      <xdr:rowOff>124097</xdr:rowOff>
    </xdr:from>
    <xdr:to>
      <xdr:col>3</xdr:col>
      <xdr:colOff>1171575</xdr:colOff>
      <xdr:row>34</xdr:row>
      <xdr:rowOff>5080</xdr:rowOff>
    </xdr:to>
    <xdr:cxnSp macro="">
      <xdr:nvCxnSpPr>
        <xdr:cNvPr id="83" name="直線コネクタ 82"/>
        <xdr:cNvCxnSpPr/>
      </xdr:nvCxnSpPr>
      <xdr:spPr>
        <a:xfrm flipV="1">
          <a:off x="4051300" y="6562997"/>
          <a:ext cx="711200" cy="5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103794</xdr:rowOff>
    </xdr:from>
    <xdr:ext cx="405111" cy="259045"/>
    <xdr:sp macro="" textlink="">
      <xdr:nvSpPr>
        <xdr:cNvPr id="84" name="n_1aveValue有形固定資産減価償却率"/>
        <xdr:cNvSpPr txBox="1"/>
      </xdr:nvSpPr>
      <xdr:spPr>
        <a:xfrm>
          <a:off x="3836043" y="602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34</xdr:row>
      <xdr:rowOff>47007</xdr:rowOff>
    </xdr:from>
    <xdr:ext cx="405111" cy="259045"/>
    <xdr:sp macro="" textlink="">
      <xdr:nvSpPr>
        <xdr:cNvPr id="85" name="n_1mainValue有形固定資産減価償却率"/>
        <xdr:cNvSpPr txBox="1"/>
      </xdr:nvSpPr>
      <xdr:spPr>
        <a:xfrm>
          <a:off x="3836043" y="665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高知県越知町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5,906
5,892
111.95
5,116,282
4,984,857
59,480
2,757,062
6,195,139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98569</xdr:rowOff>
    </xdr:from>
    <xdr:ext cx="405111" cy="259045"/>
    <xdr:sp macro="" textlink="">
      <xdr:nvSpPr>
        <xdr:cNvPr id="60" name="【道路】&#10;有形固定資産減価償却率平均値テキスト"/>
        <xdr:cNvSpPr txBox="1"/>
      </xdr:nvSpPr>
      <xdr:spPr>
        <a:xfrm>
          <a:off x="4724400" y="6613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77978</xdr:rowOff>
    </xdr:from>
    <xdr:to>
      <xdr:col>5</xdr:col>
      <xdr:colOff>409575</xdr:colOff>
      <xdr:row>40</xdr:row>
      <xdr:rowOff>8128</xdr:rowOff>
    </xdr:to>
    <xdr:sp macro="" textlink="">
      <xdr:nvSpPr>
        <xdr:cNvPr id="62" name="フローチャート : 判断 61"/>
        <xdr:cNvSpPr/>
      </xdr:nvSpPr>
      <xdr:spPr>
        <a:xfrm>
          <a:off x="3746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98552</xdr:rowOff>
    </xdr:from>
    <xdr:to>
      <xdr:col>6</xdr:col>
      <xdr:colOff>561975</xdr:colOff>
      <xdr:row>41</xdr:row>
      <xdr:rowOff>28702</xdr:rowOff>
    </xdr:to>
    <xdr:sp macro="" textlink="">
      <xdr:nvSpPr>
        <xdr:cNvPr id="68" name="円/楕円 67"/>
        <xdr:cNvSpPr/>
      </xdr:nvSpPr>
      <xdr:spPr>
        <a:xfrm>
          <a:off x="4584700" y="695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76979</xdr:rowOff>
    </xdr:from>
    <xdr:ext cx="405111" cy="259045"/>
    <xdr:sp macro="" textlink="">
      <xdr:nvSpPr>
        <xdr:cNvPr id="69" name="【道路】&#10;有形固定資産減価償却率該当値テキスト"/>
        <xdr:cNvSpPr txBox="1"/>
      </xdr:nvSpPr>
      <xdr:spPr>
        <a:xfrm>
          <a:off x="4724400" y="6934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46.8</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137414</xdr:rowOff>
    </xdr:from>
    <xdr:to>
      <xdr:col>5</xdr:col>
      <xdr:colOff>409575</xdr:colOff>
      <xdr:row>41</xdr:row>
      <xdr:rowOff>67564</xdr:rowOff>
    </xdr:to>
    <xdr:sp macro="" textlink="">
      <xdr:nvSpPr>
        <xdr:cNvPr id="70" name="円/楕円 69"/>
        <xdr:cNvSpPr/>
      </xdr:nvSpPr>
      <xdr:spPr>
        <a:xfrm>
          <a:off x="3746500" y="6995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149352</xdr:rowOff>
    </xdr:from>
    <xdr:to>
      <xdr:col>6</xdr:col>
      <xdr:colOff>511175</xdr:colOff>
      <xdr:row>41</xdr:row>
      <xdr:rowOff>16764</xdr:rowOff>
    </xdr:to>
    <xdr:cxnSp macro="">
      <xdr:nvCxnSpPr>
        <xdr:cNvPr id="71" name="直線コネクタ 70"/>
        <xdr:cNvCxnSpPr/>
      </xdr:nvCxnSpPr>
      <xdr:spPr>
        <a:xfrm flipV="1">
          <a:off x="3797300" y="7007352"/>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24655</xdr:rowOff>
    </xdr:from>
    <xdr:ext cx="405111" cy="259045"/>
    <xdr:sp macro="" textlink="">
      <xdr:nvSpPr>
        <xdr:cNvPr id="72" name="n_1aveValue【道路】&#10;有形固定資産減価償却率"/>
        <xdr:cNvSpPr txBox="1"/>
      </xdr:nvSpPr>
      <xdr:spPr>
        <a:xfrm>
          <a:off x="3582043" y="6539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58691</xdr:rowOff>
    </xdr:from>
    <xdr:ext cx="405111" cy="259045"/>
    <xdr:sp macro="" textlink="">
      <xdr:nvSpPr>
        <xdr:cNvPr id="73" name="n_1mainValue【道路】&#10;有形固定資産減価償却率"/>
        <xdr:cNvSpPr txBox="1"/>
      </xdr:nvSpPr>
      <xdr:spPr>
        <a:xfrm>
          <a:off x="3582043" y="708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7" name="テキスト ボックス 86"/>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9" name="テキスト ボックス 88"/>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91" name="テキスト ボックス 90"/>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3" name="テキスト ボックス 92"/>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5" name="テキスト ボックス 94"/>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7" name="直線コネクタ 96"/>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8"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9" name="直線コネクタ 98"/>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100"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101" name="直線コネクタ 100"/>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102"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3" name="フローチャート : 判断 102"/>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104686</xdr:rowOff>
    </xdr:from>
    <xdr:to>
      <xdr:col>14</xdr:col>
      <xdr:colOff>79375</xdr:colOff>
      <xdr:row>39</xdr:row>
      <xdr:rowOff>34836</xdr:rowOff>
    </xdr:to>
    <xdr:sp macro="" textlink="">
      <xdr:nvSpPr>
        <xdr:cNvPr id="104" name="フローチャート : 判断 103"/>
        <xdr:cNvSpPr/>
      </xdr:nvSpPr>
      <xdr:spPr>
        <a:xfrm>
          <a:off x="9588500" y="661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126651</xdr:rowOff>
    </xdr:from>
    <xdr:to>
      <xdr:col>15</xdr:col>
      <xdr:colOff>231775</xdr:colOff>
      <xdr:row>36</xdr:row>
      <xdr:rowOff>56801</xdr:rowOff>
    </xdr:to>
    <xdr:sp macro="" textlink="">
      <xdr:nvSpPr>
        <xdr:cNvPr id="110" name="円/楕円 109"/>
        <xdr:cNvSpPr/>
      </xdr:nvSpPr>
      <xdr:spPr>
        <a:xfrm>
          <a:off x="10426700" y="61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34</xdr:row>
      <xdr:rowOff>149528</xdr:rowOff>
    </xdr:from>
    <xdr:ext cx="534377" cy="259045"/>
    <xdr:sp macro="" textlink="">
      <xdr:nvSpPr>
        <xdr:cNvPr id="111" name="【道路】&#10;一人当たり延長該当値テキスト"/>
        <xdr:cNvSpPr txBox="1"/>
      </xdr:nvSpPr>
      <xdr:spPr>
        <a:xfrm>
          <a:off x="10566400" y="59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55.685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156178</xdr:rowOff>
    </xdr:from>
    <xdr:to>
      <xdr:col>14</xdr:col>
      <xdr:colOff>79375</xdr:colOff>
      <xdr:row>36</xdr:row>
      <xdr:rowOff>86328</xdr:rowOff>
    </xdr:to>
    <xdr:sp macro="" textlink="">
      <xdr:nvSpPr>
        <xdr:cNvPr id="112" name="円/楕円 111"/>
        <xdr:cNvSpPr/>
      </xdr:nvSpPr>
      <xdr:spPr>
        <a:xfrm>
          <a:off x="9588500" y="615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36</xdr:row>
      <xdr:rowOff>6001</xdr:rowOff>
    </xdr:from>
    <xdr:to>
      <xdr:col>15</xdr:col>
      <xdr:colOff>180975</xdr:colOff>
      <xdr:row>36</xdr:row>
      <xdr:rowOff>35528</xdr:rowOff>
    </xdr:to>
    <xdr:cxnSp macro="">
      <xdr:nvCxnSpPr>
        <xdr:cNvPr id="113" name="直線コネクタ 112"/>
        <xdr:cNvCxnSpPr/>
      </xdr:nvCxnSpPr>
      <xdr:spPr>
        <a:xfrm flipV="1">
          <a:off x="9639300" y="6178201"/>
          <a:ext cx="838200" cy="2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25963</xdr:rowOff>
    </xdr:from>
    <xdr:ext cx="534377" cy="259045"/>
    <xdr:sp macro="" textlink="">
      <xdr:nvSpPr>
        <xdr:cNvPr id="114" name="n_1aveValue【道路】&#10;一人当たり延長"/>
        <xdr:cNvSpPr txBox="1"/>
      </xdr:nvSpPr>
      <xdr:spPr>
        <a:xfrm>
          <a:off x="9359410" y="671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34</xdr:row>
      <xdr:rowOff>102855</xdr:rowOff>
    </xdr:from>
    <xdr:ext cx="534377" cy="259045"/>
    <xdr:sp macro="" textlink="">
      <xdr:nvSpPr>
        <xdr:cNvPr id="115" name="n_1mainValue【道路】&#10;一人当たり延長"/>
        <xdr:cNvSpPr txBox="1"/>
      </xdr:nvSpPr>
      <xdr:spPr>
        <a:xfrm>
          <a:off x="9359410" y="593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7" name="直線コネクタ 126"/>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8" name="テキスト ボックス 127"/>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9" name="直線コネクタ 128"/>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0" name="テキスト ボックス 129"/>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1" name="直線コネクタ 130"/>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2" name="テキスト ボックス 131"/>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3" name="直線コネクタ 132"/>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4" name="テキスト ボックス 133"/>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5" name="直線コネクタ 134"/>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6" name="テキスト ボックス 135"/>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7" name="直線コネクタ 136"/>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8" name="テキスト ボックス 137"/>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42" name="直線コネクタ 141"/>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43"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44" name="直線コネクタ 143"/>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45"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6" name="直線コネクタ 145"/>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7"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8" name="フローチャート : 判断 147"/>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58601</xdr:rowOff>
    </xdr:from>
    <xdr:to>
      <xdr:col>5</xdr:col>
      <xdr:colOff>409575</xdr:colOff>
      <xdr:row>61</xdr:row>
      <xdr:rowOff>160201</xdr:rowOff>
    </xdr:to>
    <xdr:sp macro="" textlink="">
      <xdr:nvSpPr>
        <xdr:cNvPr id="149" name="フローチャート : 判断 148"/>
        <xdr:cNvSpPr/>
      </xdr:nvSpPr>
      <xdr:spPr>
        <a:xfrm>
          <a:off x="3746500" y="1051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136978</xdr:rowOff>
    </xdr:from>
    <xdr:to>
      <xdr:col>6</xdr:col>
      <xdr:colOff>561975</xdr:colOff>
      <xdr:row>58</xdr:row>
      <xdr:rowOff>67128</xdr:rowOff>
    </xdr:to>
    <xdr:sp macro="" textlink="">
      <xdr:nvSpPr>
        <xdr:cNvPr id="155" name="円/楕円 154"/>
        <xdr:cNvSpPr/>
      </xdr:nvSpPr>
      <xdr:spPr>
        <a:xfrm>
          <a:off x="4584700" y="990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159855</xdr:rowOff>
    </xdr:from>
    <xdr:ext cx="405111" cy="259045"/>
    <xdr:sp macro="" textlink="">
      <xdr:nvSpPr>
        <xdr:cNvPr id="156" name="【橋りょう・トンネル】&#10;有形固定資産減価償却率該当値テキスト"/>
        <xdr:cNvSpPr txBox="1"/>
      </xdr:nvSpPr>
      <xdr:spPr>
        <a:xfrm>
          <a:off x="4724400" y="9761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7983</xdr:rowOff>
    </xdr:from>
    <xdr:to>
      <xdr:col>5</xdr:col>
      <xdr:colOff>409575</xdr:colOff>
      <xdr:row>58</xdr:row>
      <xdr:rowOff>109583</xdr:rowOff>
    </xdr:to>
    <xdr:sp macro="" textlink="">
      <xdr:nvSpPr>
        <xdr:cNvPr id="157" name="円/楕円 156"/>
        <xdr:cNvSpPr/>
      </xdr:nvSpPr>
      <xdr:spPr>
        <a:xfrm>
          <a:off x="3746500" y="995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16328</xdr:rowOff>
    </xdr:from>
    <xdr:to>
      <xdr:col>6</xdr:col>
      <xdr:colOff>511175</xdr:colOff>
      <xdr:row>58</xdr:row>
      <xdr:rowOff>58783</xdr:rowOff>
    </xdr:to>
    <xdr:cxnSp macro="">
      <xdr:nvCxnSpPr>
        <xdr:cNvPr id="158" name="直線コネクタ 157"/>
        <xdr:cNvCxnSpPr/>
      </xdr:nvCxnSpPr>
      <xdr:spPr>
        <a:xfrm flipV="1">
          <a:off x="3797300" y="996042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151328</xdr:rowOff>
    </xdr:from>
    <xdr:ext cx="405111" cy="259045"/>
    <xdr:sp macro="" textlink="">
      <xdr:nvSpPr>
        <xdr:cNvPr id="159" name="n_1aveValue【橋りょう・トンネル】&#10;有形固定資産減価償却率"/>
        <xdr:cNvSpPr txBox="1"/>
      </xdr:nvSpPr>
      <xdr:spPr>
        <a:xfrm>
          <a:off x="3582043" y="1060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126110</xdr:rowOff>
    </xdr:from>
    <xdr:ext cx="405111" cy="259045"/>
    <xdr:sp macro="" textlink="">
      <xdr:nvSpPr>
        <xdr:cNvPr id="160" name="n_1mainValue【橋りょう・トンネル】&#10;有形固定資産減価償却率"/>
        <xdr:cNvSpPr txBox="1"/>
      </xdr:nvSpPr>
      <xdr:spPr>
        <a:xfrm>
          <a:off x="3582043" y="972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1" name="直線コネクタ 17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2" name="テキスト ボックス 17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3" name="直線コネクタ 17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4" name="テキスト ボックス 17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5" name="直線コネクタ 17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76" name="テキスト ボックス 175"/>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7" name="直線コネクタ 17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78" name="テキスト ボックス 177"/>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9" name="直線コネクタ 17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80" name="テキスト ボックス 179"/>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1" name="直線コネクタ 18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2" name="テキスト ボックス 18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84" name="直線コネクタ 183"/>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85"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86" name="直線コネクタ 185"/>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87"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88" name="直線コネクタ 187"/>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138465</xdr:rowOff>
    </xdr:from>
    <xdr:ext cx="599010" cy="259045"/>
    <xdr:sp macro="" textlink="">
      <xdr:nvSpPr>
        <xdr:cNvPr id="189" name="【橋りょう・トンネル】&#10;一人当たり有形固定資産（償却資産）額平均値テキスト"/>
        <xdr:cNvSpPr txBox="1"/>
      </xdr:nvSpPr>
      <xdr:spPr>
        <a:xfrm>
          <a:off x="10566400" y="10425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90" name="フローチャート : 判断 189"/>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142573</xdr:rowOff>
    </xdr:from>
    <xdr:to>
      <xdr:col>14</xdr:col>
      <xdr:colOff>79375</xdr:colOff>
      <xdr:row>62</xdr:row>
      <xdr:rowOff>72723</xdr:rowOff>
    </xdr:to>
    <xdr:sp macro="" textlink="">
      <xdr:nvSpPr>
        <xdr:cNvPr id="191" name="フローチャート : 判断 190"/>
        <xdr:cNvSpPr/>
      </xdr:nvSpPr>
      <xdr:spPr>
        <a:xfrm>
          <a:off x="9588500" y="10601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2" name="テキスト ボックス 19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3" name="テキスト ボックス 19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4" name="テキスト ボックス 19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5" name="テキスト ボックス 19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6" name="テキスト ボックス 19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22096</xdr:rowOff>
    </xdr:from>
    <xdr:to>
      <xdr:col>15</xdr:col>
      <xdr:colOff>231775</xdr:colOff>
      <xdr:row>63</xdr:row>
      <xdr:rowOff>123696</xdr:rowOff>
    </xdr:to>
    <xdr:sp macro="" textlink="">
      <xdr:nvSpPr>
        <xdr:cNvPr id="197" name="円/楕円 196"/>
        <xdr:cNvSpPr/>
      </xdr:nvSpPr>
      <xdr:spPr>
        <a:xfrm>
          <a:off x="10426700" y="1082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62</xdr:row>
      <xdr:rowOff>108473</xdr:rowOff>
    </xdr:from>
    <xdr:ext cx="599010" cy="259045"/>
    <xdr:sp macro="" textlink="">
      <xdr:nvSpPr>
        <xdr:cNvPr id="198" name="【橋りょう・トンネル】&#10;一人当たり有形固定資産（償却資産）額該当値テキスト"/>
        <xdr:cNvSpPr txBox="1"/>
      </xdr:nvSpPr>
      <xdr:spPr>
        <a:xfrm>
          <a:off x="10566400" y="1073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229,336</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25149</xdr:rowOff>
    </xdr:from>
    <xdr:to>
      <xdr:col>14</xdr:col>
      <xdr:colOff>79375</xdr:colOff>
      <xdr:row>63</xdr:row>
      <xdr:rowOff>126749</xdr:rowOff>
    </xdr:to>
    <xdr:sp macro="" textlink="">
      <xdr:nvSpPr>
        <xdr:cNvPr id="199" name="円/楕円 198"/>
        <xdr:cNvSpPr/>
      </xdr:nvSpPr>
      <xdr:spPr>
        <a:xfrm>
          <a:off x="9588500" y="1082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63</xdr:row>
      <xdr:rowOff>72896</xdr:rowOff>
    </xdr:from>
    <xdr:to>
      <xdr:col>15</xdr:col>
      <xdr:colOff>180975</xdr:colOff>
      <xdr:row>63</xdr:row>
      <xdr:rowOff>75949</xdr:rowOff>
    </xdr:to>
    <xdr:cxnSp macro="">
      <xdr:nvCxnSpPr>
        <xdr:cNvPr id="200" name="直線コネクタ 199"/>
        <xdr:cNvCxnSpPr/>
      </xdr:nvCxnSpPr>
      <xdr:spPr>
        <a:xfrm flipV="1">
          <a:off x="9639300" y="10874246"/>
          <a:ext cx="8382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60</xdr:row>
      <xdr:rowOff>89250</xdr:rowOff>
    </xdr:from>
    <xdr:ext cx="599010" cy="259045"/>
    <xdr:sp macro="" textlink="">
      <xdr:nvSpPr>
        <xdr:cNvPr id="201" name="n_1aveValue【橋りょう・トンネル】&#10;一人当たり有形固定資産（償却資産）額"/>
        <xdr:cNvSpPr txBox="1"/>
      </xdr:nvSpPr>
      <xdr:spPr>
        <a:xfrm>
          <a:off x="9327094" y="1037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117876</xdr:rowOff>
    </xdr:from>
    <xdr:ext cx="599010" cy="259045"/>
    <xdr:sp macro="" textlink="">
      <xdr:nvSpPr>
        <xdr:cNvPr id="202" name="n_1mainValue【橋りょう・トンネル】&#10;一人当たり有形固定資産（償却資産）額"/>
        <xdr:cNvSpPr txBox="1"/>
      </xdr:nvSpPr>
      <xdr:spPr>
        <a:xfrm>
          <a:off x="9327094" y="10919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225,330</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3" name="正方形/長方形 20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4" name="正方形/長方形 20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5" name="正方形/長方形 20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6" name="正方形/長方形 20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7" name="正方形/長方形 20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8" name="正方形/長方形 20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9" name="正方形/長方形 20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0" name="正方形/長方形 20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1" name="テキスト ボックス 21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2" name="直線コネクタ 21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3" name="テキスト ボックス 21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4" name="直線コネクタ 21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5" name="テキスト ボックス 21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6" name="直線コネクタ 21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7" name="テキスト ボックス 21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8" name="直線コネクタ 21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9" name="テキスト ボックス 21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0" name="直線コネクタ 21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1" name="テキスト ボックス 22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25" name="直線コネクタ 224"/>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26"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27" name="直線コネクタ 226"/>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28"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29" name="直線コネクタ 228"/>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108475</xdr:rowOff>
    </xdr:from>
    <xdr:ext cx="405111" cy="259045"/>
    <xdr:sp macro="" textlink="">
      <xdr:nvSpPr>
        <xdr:cNvPr id="230" name="【公営住宅】&#10;有形固定資産減価償却率平均値テキスト"/>
        <xdr:cNvSpPr txBox="1"/>
      </xdr:nvSpPr>
      <xdr:spPr>
        <a:xfrm>
          <a:off x="4724400" y="13995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31" name="フローチャート : 判断 230"/>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87885</xdr:rowOff>
    </xdr:from>
    <xdr:to>
      <xdr:col>5</xdr:col>
      <xdr:colOff>409575</xdr:colOff>
      <xdr:row>84</xdr:row>
      <xdr:rowOff>18035</xdr:rowOff>
    </xdr:to>
    <xdr:sp macro="" textlink="">
      <xdr:nvSpPr>
        <xdr:cNvPr id="232" name="フローチャート : 判断 231"/>
        <xdr:cNvSpPr/>
      </xdr:nvSpPr>
      <xdr:spPr>
        <a:xfrm>
          <a:off x="3746500" y="1431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129032</xdr:rowOff>
    </xdr:from>
    <xdr:to>
      <xdr:col>6</xdr:col>
      <xdr:colOff>561975</xdr:colOff>
      <xdr:row>85</xdr:row>
      <xdr:rowOff>59182</xdr:rowOff>
    </xdr:to>
    <xdr:sp macro="" textlink="">
      <xdr:nvSpPr>
        <xdr:cNvPr id="238" name="円/楕円 237"/>
        <xdr:cNvSpPr/>
      </xdr:nvSpPr>
      <xdr:spPr>
        <a:xfrm>
          <a:off x="4584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43959</xdr:rowOff>
    </xdr:from>
    <xdr:ext cx="405111" cy="259045"/>
    <xdr:sp macro="" textlink="">
      <xdr:nvSpPr>
        <xdr:cNvPr id="239" name="【公営住宅】&#10;有形固定資産減価償却率該当値テキスト"/>
        <xdr:cNvSpPr txBox="1"/>
      </xdr:nvSpPr>
      <xdr:spPr>
        <a:xfrm>
          <a:off x="4724400" y="14445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170180</xdr:rowOff>
    </xdr:from>
    <xdr:to>
      <xdr:col>5</xdr:col>
      <xdr:colOff>409575</xdr:colOff>
      <xdr:row>85</xdr:row>
      <xdr:rowOff>100330</xdr:rowOff>
    </xdr:to>
    <xdr:sp macro="" textlink="">
      <xdr:nvSpPr>
        <xdr:cNvPr id="240" name="円/楕円 239"/>
        <xdr:cNvSpPr/>
      </xdr:nvSpPr>
      <xdr:spPr>
        <a:xfrm>
          <a:off x="3746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85</xdr:row>
      <xdr:rowOff>8382</xdr:rowOff>
    </xdr:from>
    <xdr:to>
      <xdr:col>6</xdr:col>
      <xdr:colOff>511175</xdr:colOff>
      <xdr:row>85</xdr:row>
      <xdr:rowOff>49530</xdr:rowOff>
    </xdr:to>
    <xdr:cxnSp macro="">
      <xdr:nvCxnSpPr>
        <xdr:cNvPr id="241" name="直線コネクタ 240"/>
        <xdr:cNvCxnSpPr/>
      </xdr:nvCxnSpPr>
      <xdr:spPr>
        <a:xfrm flipV="1">
          <a:off x="3797300" y="145816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34562</xdr:rowOff>
    </xdr:from>
    <xdr:ext cx="405111" cy="259045"/>
    <xdr:sp macro="" textlink="">
      <xdr:nvSpPr>
        <xdr:cNvPr id="242" name="n_1aveValue【公営住宅】&#10;有形固定資産減価償却率"/>
        <xdr:cNvSpPr txBox="1"/>
      </xdr:nvSpPr>
      <xdr:spPr>
        <a:xfrm>
          <a:off x="3582043" y="14093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91457</xdr:rowOff>
    </xdr:from>
    <xdr:ext cx="405111" cy="259045"/>
    <xdr:sp macro="" textlink="">
      <xdr:nvSpPr>
        <xdr:cNvPr id="243" name="n_1mainValue【公営住宅】&#10;有形固定資産減価償却率"/>
        <xdr:cNvSpPr txBox="1"/>
      </xdr:nvSpPr>
      <xdr:spPr>
        <a:xfrm>
          <a:off x="3582043"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54" name="直線コネクタ 25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55" name="テキスト ボックス 25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56" name="直線コネクタ 25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57" name="テキスト ボックス 25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58" name="直線コネクタ 25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59" name="テキスト ボックス 25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60" name="直線コネクタ 25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61" name="テキスト ボックス 26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62" name="直線コネクタ 26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63" name="テキスト ボックス 26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64" name="直線コネクタ 26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65" name="テキスト ボックス 26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6" name="直線コネクタ 26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7" name="テキスト ボックス 26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69" name="直線コネクタ 268"/>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70"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71" name="直線コネクタ 270"/>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72"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73" name="直線コネクタ 272"/>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74" name="【公営住宅】&#10;一人当たり面積平均値テキスト"/>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75" name="フローチャート : 判断 274"/>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13426</xdr:rowOff>
    </xdr:from>
    <xdr:to>
      <xdr:col>14</xdr:col>
      <xdr:colOff>79375</xdr:colOff>
      <xdr:row>84</xdr:row>
      <xdr:rowOff>115026</xdr:rowOff>
    </xdr:to>
    <xdr:sp macro="" textlink="">
      <xdr:nvSpPr>
        <xdr:cNvPr id="276" name="フローチャート : 判断 275"/>
        <xdr:cNvSpPr/>
      </xdr:nvSpPr>
      <xdr:spPr>
        <a:xfrm>
          <a:off x="9588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7" name="テキスト ボックス 27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8" name="テキスト ボックス 27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9" name="テキスト ボックス 27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0" name="テキスト ボックス 27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1" name="テキスト ボックス 28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19630</xdr:rowOff>
    </xdr:from>
    <xdr:to>
      <xdr:col>15</xdr:col>
      <xdr:colOff>231775</xdr:colOff>
      <xdr:row>83</xdr:row>
      <xdr:rowOff>121230</xdr:rowOff>
    </xdr:to>
    <xdr:sp macro="" textlink="">
      <xdr:nvSpPr>
        <xdr:cNvPr id="282" name="円/楕円 281"/>
        <xdr:cNvSpPr/>
      </xdr:nvSpPr>
      <xdr:spPr>
        <a:xfrm>
          <a:off x="10426700" y="142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42507</xdr:rowOff>
    </xdr:from>
    <xdr:ext cx="469744" cy="259045"/>
    <xdr:sp macro="" textlink="">
      <xdr:nvSpPr>
        <xdr:cNvPr id="283" name="【公営住宅】&#10;一人当たり面積該当値テキスト"/>
        <xdr:cNvSpPr txBox="1"/>
      </xdr:nvSpPr>
      <xdr:spPr>
        <a:xfrm>
          <a:off x="10566400" y="1410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1.876</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28121</xdr:rowOff>
    </xdr:from>
    <xdr:to>
      <xdr:col>14</xdr:col>
      <xdr:colOff>79375</xdr:colOff>
      <xdr:row>83</xdr:row>
      <xdr:rowOff>129721</xdr:rowOff>
    </xdr:to>
    <xdr:sp macro="" textlink="">
      <xdr:nvSpPr>
        <xdr:cNvPr id="284" name="円/楕円 283"/>
        <xdr:cNvSpPr/>
      </xdr:nvSpPr>
      <xdr:spPr>
        <a:xfrm>
          <a:off x="9588500" y="1425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70430</xdr:rowOff>
    </xdr:from>
    <xdr:to>
      <xdr:col>15</xdr:col>
      <xdr:colOff>180975</xdr:colOff>
      <xdr:row>83</xdr:row>
      <xdr:rowOff>78921</xdr:rowOff>
    </xdr:to>
    <xdr:cxnSp macro="">
      <xdr:nvCxnSpPr>
        <xdr:cNvPr id="285" name="直線コネクタ 284"/>
        <xdr:cNvCxnSpPr/>
      </xdr:nvCxnSpPr>
      <xdr:spPr>
        <a:xfrm flipV="1">
          <a:off x="9639300" y="14300780"/>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84</xdr:row>
      <xdr:rowOff>106153</xdr:rowOff>
    </xdr:from>
    <xdr:ext cx="469744" cy="259045"/>
    <xdr:sp macro="" textlink="">
      <xdr:nvSpPr>
        <xdr:cNvPr id="286" name="n_1aveValue【公営住宅】&#10;一人当たり面積"/>
        <xdr:cNvSpPr txBox="1"/>
      </xdr:nvSpPr>
      <xdr:spPr>
        <a:xfrm>
          <a:off x="9391727" y="1450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146248</xdr:rowOff>
    </xdr:from>
    <xdr:ext cx="469744" cy="259045"/>
    <xdr:sp macro="" textlink="">
      <xdr:nvSpPr>
        <xdr:cNvPr id="287" name="n_1mainValue【公営住宅】&#10;一人当たり面積"/>
        <xdr:cNvSpPr txBox="1"/>
      </xdr:nvSpPr>
      <xdr:spPr>
        <a:xfrm>
          <a:off x="9391727" y="1403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8" name="正方形/長方形 28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9" name="正方形/長方形 28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0" name="正方形/長方形 28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1" name="正方形/長方形 29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2" name="正方形/長方形 29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3" name="正方形/長方形 29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4" name="正方形/長方形 29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5" name="正方形/長方形 29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6" name="正方形/長方形 29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7" name="正方形/長方形 29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8" name="正方形/長方形 29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9" name="正方形/長方形 29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0" name="正方形/長方形 29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1" name="正方形/長方形 30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2" name="正方形/長方形 30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3" name="正方形/長方形 30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4" name="正方形/長方形 30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5" name="正方形/長方形 30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6" name="正方形/長方形 30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7" name="正方形/長方形 30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8" name="正方形/長方形 30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9" name="正方形/長方形 30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0" name="正方形/長方形 30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1" name="正方形/長方形 31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2" name="テキスト ボックス 31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3" name="直線コネクタ 31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4" name="テキスト ボックス 31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5" name="直線コネクタ 31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6" name="テキスト ボックス 31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7" name="直線コネクタ 31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8" name="テキスト ボックス 31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9" name="直線コネクタ 31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0" name="テキスト ボックス 31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1" name="直線コネクタ 32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2" name="テキスト ボックス 32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3" name="直線コネクタ 32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4" name="テキスト ボックス 32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6" name="テキスト ボックス 32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28" name="直線コネクタ 327"/>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29"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30" name="直線コネクタ 329"/>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31"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32" name="直線コネクタ 331"/>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33"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34" name="フローチャート : 判断 333"/>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109220</xdr:rowOff>
    </xdr:from>
    <xdr:to>
      <xdr:col>22</xdr:col>
      <xdr:colOff>415925</xdr:colOff>
      <xdr:row>39</xdr:row>
      <xdr:rowOff>39370</xdr:rowOff>
    </xdr:to>
    <xdr:sp macro="" textlink="">
      <xdr:nvSpPr>
        <xdr:cNvPr id="335" name="フローチャート : 判断 334"/>
        <xdr:cNvSpPr/>
      </xdr:nvSpPr>
      <xdr:spPr>
        <a:xfrm>
          <a:off x="15430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67310</xdr:rowOff>
    </xdr:from>
    <xdr:to>
      <xdr:col>23</xdr:col>
      <xdr:colOff>568325</xdr:colOff>
      <xdr:row>36</xdr:row>
      <xdr:rowOff>168910</xdr:rowOff>
    </xdr:to>
    <xdr:sp macro="" textlink="">
      <xdr:nvSpPr>
        <xdr:cNvPr id="341" name="円/楕円 340"/>
        <xdr:cNvSpPr/>
      </xdr:nvSpPr>
      <xdr:spPr>
        <a:xfrm>
          <a:off x="162687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90187</xdr:rowOff>
    </xdr:from>
    <xdr:ext cx="405111" cy="259045"/>
    <xdr:sp macro="" textlink="">
      <xdr:nvSpPr>
        <xdr:cNvPr id="342" name="【認定こども園・幼稚園・保育所】&#10;有形固定資産減価償却率該当値テキスト"/>
        <xdr:cNvSpPr txBox="1"/>
      </xdr:nvSpPr>
      <xdr:spPr>
        <a:xfrm>
          <a:off x="16408400"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105410</xdr:rowOff>
    </xdr:from>
    <xdr:to>
      <xdr:col>22</xdr:col>
      <xdr:colOff>415925</xdr:colOff>
      <xdr:row>37</xdr:row>
      <xdr:rowOff>35560</xdr:rowOff>
    </xdr:to>
    <xdr:sp macro="" textlink="">
      <xdr:nvSpPr>
        <xdr:cNvPr id="343" name="円/楕円 342"/>
        <xdr:cNvSpPr/>
      </xdr:nvSpPr>
      <xdr:spPr>
        <a:xfrm>
          <a:off x="15430500" y="62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36</xdr:row>
      <xdr:rowOff>118110</xdr:rowOff>
    </xdr:from>
    <xdr:to>
      <xdr:col>23</xdr:col>
      <xdr:colOff>517525</xdr:colOff>
      <xdr:row>36</xdr:row>
      <xdr:rowOff>156210</xdr:rowOff>
    </xdr:to>
    <xdr:cxnSp macro="">
      <xdr:nvCxnSpPr>
        <xdr:cNvPr id="344" name="直線コネクタ 343"/>
        <xdr:cNvCxnSpPr/>
      </xdr:nvCxnSpPr>
      <xdr:spPr>
        <a:xfrm flipV="1">
          <a:off x="15481300" y="62903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30497</xdr:rowOff>
    </xdr:from>
    <xdr:ext cx="405111" cy="259045"/>
    <xdr:sp macro="" textlink="">
      <xdr:nvSpPr>
        <xdr:cNvPr id="345" name="n_1aveValue【認定こども園・幼稚園・保育所】&#10;有形固定資産減価償却率"/>
        <xdr:cNvSpPr txBox="1"/>
      </xdr:nvSpPr>
      <xdr:spPr>
        <a:xfrm>
          <a:off x="15266043"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52087</xdr:rowOff>
    </xdr:from>
    <xdr:ext cx="405111" cy="259045"/>
    <xdr:sp macro="" textlink="">
      <xdr:nvSpPr>
        <xdr:cNvPr id="346" name="n_1mainValue【認定こども園・幼稚園・保育所】&#10;有形固定資産減価償却率"/>
        <xdr:cNvSpPr txBox="1"/>
      </xdr:nvSpPr>
      <xdr:spPr>
        <a:xfrm>
          <a:off x="15266043"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57" name="直線コネクタ 35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58" name="テキスト ボックス 35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9" name="直線コネクタ 35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60" name="テキスト ボックス 35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61" name="直線コネクタ 36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62" name="テキスト ボックス 36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63" name="直線コネクタ 36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64" name="テキスト ボックス 36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5" name="直線コネクタ 36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66" name="テキスト ボックス 36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7" name="直線コネクタ 36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68" name="テキスト ボックス 36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0" name="テキスト ボックス 3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72" name="直線コネクタ 371"/>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73"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74" name="直線コネクタ 373"/>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75"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76" name="直線コネクタ 375"/>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377"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78" name="フローチャート : 判断 377"/>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58057</xdr:rowOff>
    </xdr:from>
    <xdr:to>
      <xdr:col>31</xdr:col>
      <xdr:colOff>85725</xdr:colOff>
      <xdr:row>36</xdr:row>
      <xdr:rowOff>159657</xdr:rowOff>
    </xdr:to>
    <xdr:sp macro="" textlink="">
      <xdr:nvSpPr>
        <xdr:cNvPr id="379" name="フローチャート : 判断 378"/>
        <xdr:cNvSpPr/>
      </xdr:nvSpPr>
      <xdr:spPr>
        <a:xfrm>
          <a:off x="2127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0" name="テキスト ボックス 37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1" name="テキスト ボックス 38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2" name="テキスト ボックス 38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3" name="テキスト ボックス 38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4" name="テキスト ボックス 38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147864</xdr:rowOff>
    </xdr:from>
    <xdr:to>
      <xdr:col>32</xdr:col>
      <xdr:colOff>238125</xdr:colOff>
      <xdr:row>36</xdr:row>
      <xdr:rowOff>78014</xdr:rowOff>
    </xdr:to>
    <xdr:sp macro="" textlink="">
      <xdr:nvSpPr>
        <xdr:cNvPr id="385" name="円/楕円 384"/>
        <xdr:cNvSpPr/>
      </xdr:nvSpPr>
      <xdr:spPr>
        <a:xfrm>
          <a:off x="22110700" y="614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170741</xdr:rowOff>
    </xdr:from>
    <xdr:ext cx="469744" cy="259045"/>
    <xdr:sp macro="" textlink="">
      <xdr:nvSpPr>
        <xdr:cNvPr id="386" name="【認定こども園・幼稚園・保育所】&#10;一人当たり面積該当値テキスト"/>
        <xdr:cNvSpPr txBox="1"/>
      </xdr:nvSpPr>
      <xdr:spPr>
        <a:xfrm>
          <a:off x="22250400" y="600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0.335</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167458</xdr:rowOff>
    </xdr:from>
    <xdr:to>
      <xdr:col>31</xdr:col>
      <xdr:colOff>85725</xdr:colOff>
      <xdr:row>36</xdr:row>
      <xdr:rowOff>97608</xdr:rowOff>
    </xdr:to>
    <xdr:sp macro="" textlink="">
      <xdr:nvSpPr>
        <xdr:cNvPr id="387" name="円/楕円 386"/>
        <xdr:cNvSpPr/>
      </xdr:nvSpPr>
      <xdr:spPr>
        <a:xfrm>
          <a:off x="21272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27214</xdr:rowOff>
    </xdr:from>
    <xdr:to>
      <xdr:col>32</xdr:col>
      <xdr:colOff>187325</xdr:colOff>
      <xdr:row>36</xdr:row>
      <xdr:rowOff>46808</xdr:rowOff>
    </xdr:to>
    <xdr:cxnSp macro="">
      <xdr:nvCxnSpPr>
        <xdr:cNvPr id="388" name="直線コネクタ 387"/>
        <xdr:cNvCxnSpPr/>
      </xdr:nvCxnSpPr>
      <xdr:spPr>
        <a:xfrm flipV="1">
          <a:off x="21323300" y="6199414"/>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150784</xdr:rowOff>
    </xdr:from>
    <xdr:ext cx="469744" cy="259045"/>
    <xdr:sp macro="" textlink="">
      <xdr:nvSpPr>
        <xdr:cNvPr id="389" name="n_1aveValue【認定こども園・幼稚園・保育所】&#10;一人当たり面積"/>
        <xdr:cNvSpPr txBox="1"/>
      </xdr:nvSpPr>
      <xdr:spPr>
        <a:xfrm>
          <a:off x="21075727" y="632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34</xdr:row>
      <xdr:rowOff>114135</xdr:rowOff>
    </xdr:from>
    <xdr:ext cx="469744" cy="259045"/>
    <xdr:sp macro="" textlink="">
      <xdr:nvSpPr>
        <xdr:cNvPr id="390" name="n_1mainValue【認定こども園・幼稚園・保育所】&#10;一人当たり面積"/>
        <xdr:cNvSpPr txBox="1"/>
      </xdr:nvSpPr>
      <xdr:spPr>
        <a:xfrm>
          <a:off x="21075727"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1" name="正方形/長方形 3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2" name="正方形/長方形 3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3" name="正方形/長方形 3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4" name="正方形/長方形 3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5" name="正方形/長方形 3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6" name="正方形/長方形 3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7" name="正方形/長方形 3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8" name="正方形/長方形 3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9" name="テキスト ボックス 3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0" name="直線コネクタ 3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401" name="直線コネクタ 40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402" name="テキスト ボックス 401"/>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3" name="直線コネクタ 40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4" name="テキスト ボックス 40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5" name="直線コネクタ 40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6" name="テキスト ボックス 40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7" name="直線コネクタ 40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8" name="テキスト ボックス 40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9" name="直線コネクタ 40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10" name="テキスト ボックス 40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11" name="直線コネクタ 41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412" name="テキスト ボックス 411"/>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3" name="直線コネクタ 4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4" name="テキスト ボックス 41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416" name="直線コネクタ 415"/>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417"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418" name="直線コネクタ 417"/>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19"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20" name="直線コネクタ 419"/>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61884</xdr:rowOff>
    </xdr:from>
    <xdr:ext cx="405111" cy="259045"/>
    <xdr:sp macro="" textlink="">
      <xdr:nvSpPr>
        <xdr:cNvPr id="421" name="【学校施設】&#10;有形固定資産減価償却率平均値テキスト"/>
        <xdr:cNvSpPr txBox="1"/>
      </xdr:nvSpPr>
      <xdr:spPr>
        <a:xfrm>
          <a:off x="16408400" y="10005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422" name="フローチャート : 判断 421"/>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50437</xdr:rowOff>
    </xdr:from>
    <xdr:to>
      <xdr:col>22</xdr:col>
      <xdr:colOff>415925</xdr:colOff>
      <xdr:row>59</xdr:row>
      <xdr:rowOff>152037</xdr:rowOff>
    </xdr:to>
    <xdr:sp macro="" textlink="">
      <xdr:nvSpPr>
        <xdr:cNvPr id="423" name="フローチャート : 判断 422"/>
        <xdr:cNvSpPr/>
      </xdr:nvSpPr>
      <xdr:spPr>
        <a:xfrm>
          <a:off x="15430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4" name="テキスト ボックス 42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5" name="テキスト ボックス 42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6" name="テキスト ボックス 42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7" name="テキスト ボックス 42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8" name="テキスト ボックス 42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79828</xdr:rowOff>
    </xdr:from>
    <xdr:to>
      <xdr:col>23</xdr:col>
      <xdr:colOff>568325</xdr:colOff>
      <xdr:row>60</xdr:row>
      <xdr:rowOff>9978</xdr:rowOff>
    </xdr:to>
    <xdr:sp macro="" textlink="">
      <xdr:nvSpPr>
        <xdr:cNvPr id="429" name="円/楕円 428"/>
        <xdr:cNvSpPr/>
      </xdr:nvSpPr>
      <xdr:spPr>
        <a:xfrm>
          <a:off x="162687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58255</xdr:rowOff>
    </xdr:from>
    <xdr:ext cx="405111" cy="259045"/>
    <xdr:sp macro="" textlink="">
      <xdr:nvSpPr>
        <xdr:cNvPr id="430" name="【学校施設】&#10;有形固定資産減価償却率該当値テキスト"/>
        <xdr:cNvSpPr txBox="1"/>
      </xdr:nvSpPr>
      <xdr:spPr>
        <a:xfrm>
          <a:off x="16408400" y="10173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79828</xdr:rowOff>
    </xdr:from>
    <xdr:to>
      <xdr:col>22</xdr:col>
      <xdr:colOff>415925</xdr:colOff>
      <xdr:row>60</xdr:row>
      <xdr:rowOff>9978</xdr:rowOff>
    </xdr:to>
    <xdr:sp macro="" textlink="">
      <xdr:nvSpPr>
        <xdr:cNvPr id="431" name="円/楕円 430"/>
        <xdr:cNvSpPr/>
      </xdr:nvSpPr>
      <xdr:spPr>
        <a:xfrm>
          <a:off x="15430500" y="10195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130628</xdr:rowOff>
    </xdr:from>
    <xdr:to>
      <xdr:col>23</xdr:col>
      <xdr:colOff>517525</xdr:colOff>
      <xdr:row>59</xdr:row>
      <xdr:rowOff>130628</xdr:rowOff>
    </xdr:to>
    <xdr:cxnSp macro="">
      <xdr:nvCxnSpPr>
        <xdr:cNvPr id="432" name="直線コネクタ 431"/>
        <xdr:cNvCxnSpPr/>
      </xdr:nvCxnSpPr>
      <xdr:spPr>
        <a:xfrm>
          <a:off x="15481300" y="102461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57</xdr:row>
      <xdr:rowOff>168564</xdr:rowOff>
    </xdr:from>
    <xdr:ext cx="405111" cy="259045"/>
    <xdr:sp macro="" textlink="">
      <xdr:nvSpPr>
        <xdr:cNvPr id="433" name="n_1aveValue【学校施設】&#10;有形固定資産減価償却率"/>
        <xdr:cNvSpPr txBox="1"/>
      </xdr:nvSpPr>
      <xdr:spPr>
        <a:xfrm>
          <a:off x="15266043"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1105</xdr:rowOff>
    </xdr:from>
    <xdr:ext cx="405111" cy="259045"/>
    <xdr:sp macro="" textlink="">
      <xdr:nvSpPr>
        <xdr:cNvPr id="434" name="n_1mainValue【学校施設】&#10;有形固定資産減価償却率"/>
        <xdr:cNvSpPr txBox="1"/>
      </xdr:nvSpPr>
      <xdr:spPr>
        <a:xfrm>
          <a:off x="15266043" y="1028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5" name="正方形/長方形 43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6" name="正方形/長方形 43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7" name="正方形/長方形 43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8" name="正方形/長方形 43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9" name="正方形/長方形 43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0" name="正方形/長方形 43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1" name="正方形/長方形 44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2" name="正方形/長方形 44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3" name="テキスト ボックス 44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4" name="直線コネクタ 44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5" name="テキスト ボックス 44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6" name="直線コネクタ 44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7" name="テキスト ボックス 44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8" name="直線コネクタ 44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9" name="テキスト ボックス 44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0" name="直線コネクタ 44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1" name="テキスト ボックス 45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2" name="直線コネクタ 45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3" name="テキスト ボックス 45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57" name="直線コネクタ 456"/>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58"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59" name="直線コネクタ 458"/>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60"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61" name="直線コネクタ 460"/>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62"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63" name="フローチャート : 判断 462"/>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148996</xdr:rowOff>
    </xdr:from>
    <xdr:to>
      <xdr:col>31</xdr:col>
      <xdr:colOff>85725</xdr:colOff>
      <xdr:row>60</xdr:row>
      <xdr:rowOff>79146</xdr:rowOff>
    </xdr:to>
    <xdr:sp macro="" textlink="">
      <xdr:nvSpPr>
        <xdr:cNvPr id="464" name="フローチャート : 判断 463"/>
        <xdr:cNvSpPr/>
      </xdr:nvSpPr>
      <xdr:spPr>
        <a:xfrm>
          <a:off x="21272500" y="1026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5" name="テキスト ボックス 4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6" name="テキスト ボックス 4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7" name="テキスト ボックス 4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8" name="テキスト ボックス 4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9" name="テキスト ボックス 4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150368</xdr:rowOff>
    </xdr:from>
    <xdr:to>
      <xdr:col>32</xdr:col>
      <xdr:colOff>238125</xdr:colOff>
      <xdr:row>60</xdr:row>
      <xdr:rowOff>80518</xdr:rowOff>
    </xdr:to>
    <xdr:sp macro="" textlink="">
      <xdr:nvSpPr>
        <xdr:cNvPr id="470" name="円/楕円 469"/>
        <xdr:cNvSpPr/>
      </xdr:nvSpPr>
      <xdr:spPr>
        <a:xfrm>
          <a:off x="221107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1795</xdr:rowOff>
    </xdr:from>
    <xdr:ext cx="469744" cy="259045"/>
    <xdr:sp macro="" textlink="">
      <xdr:nvSpPr>
        <xdr:cNvPr id="471" name="【学校施設】&#10;一人当たり面積該当値テキスト"/>
        <xdr:cNvSpPr txBox="1"/>
      </xdr:nvSpPr>
      <xdr:spPr>
        <a:xfrm>
          <a:off x="22250400" y="1011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2.435</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77674</xdr:rowOff>
    </xdr:from>
    <xdr:to>
      <xdr:col>31</xdr:col>
      <xdr:colOff>85725</xdr:colOff>
      <xdr:row>60</xdr:row>
      <xdr:rowOff>7824</xdr:rowOff>
    </xdr:to>
    <xdr:sp macro="" textlink="">
      <xdr:nvSpPr>
        <xdr:cNvPr id="472" name="円/楕円 471"/>
        <xdr:cNvSpPr/>
      </xdr:nvSpPr>
      <xdr:spPr>
        <a:xfrm>
          <a:off x="21272500" y="1019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59</xdr:row>
      <xdr:rowOff>128474</xdr:rowOff>
    </xdr:from>
    <xdr:to>
      <xdr:col>32</xdr:col>
      <xdr:colOff>187325</xdr:colOff>
      <xdr:row>60</xdr:row>
      <xdr:rowOff>29718</xdr:rowOff>
    </xdr:to>
    <xdr:cxnSp macro="">
      <xdr:nvCxnSpPr>
        <xdr:cNvPr id="473" name="直線コネクタ 472"/>
        <xdr:cNvCxnSpPr/>
      </xdr:nvCxnSpPr>
      <xdr:spPr>
        <a:xfrm>
          <a:off x="21323300" y="10244024"/>
          <a:ext cx="838200" cy="72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70273</xdr:rowOff>
    </xdr:from>
    <xdr:ext cx="469744" cy="259045"/>
    <xdr:sp macro="" textlink="">
      <xdr:nvSpPr>
        <xdr:cNvPr id="474" name="n_1aveValue【学校施設】&#10;一人当たり面積"/>
        <xdr:cNvSpPr txBox="1"/>
      </xdr:nvSpPr>
      <xdr:spPr>
        <a:xfrm>
          <a:off x="21075727" y="1035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58</xdr:row>
      <xdr:rowOff>24351</xdr:rowOff>
    </xdr:from>
    <xdr:ext cx="469744" cy="259045"/>
    <xdr:sp macro="" textlink="">
      <xdr:nvSpPr>
        <xdr:cNvPr id="475" name="n_1mainValue【学校施設】&#10;一人当たり面積"/>
        <xdr:cNvSpPr txBox="1"/>
      </xdr:nvSpPr>
      <xdr:spPr>
        <a:xfrm>
          <a:off x="21075727" y="996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2.594</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6" name="正方形/長方形 4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7" name="正方形/長方形 4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8" name="正方形/長方形 4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9" name="正方形/長方形 4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0" name="正方形/長方形 4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1" name="正方形/長方形 4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2" name="正方形/長方形 4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3" name="正方形/長方形 48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4" name="正方形/長方形 4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5" name="正方形/長方形 4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6" name="正方形/長方形 4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7" name="正方形/長方形 4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8" name="正方形/長方形 4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9" name="正方形/長方形 4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0" name="正方形/長方形 4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1" name="正方形/長方形 49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2" name="正方形/長方形 4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3" name="正方形/長方形 4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4" name="正方形/長方形 4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5" name="正方形/長方形 4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6" name="正方形/長方形 4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7" name="正方形/長方形 4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8" name="正方形/長方形 4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9" name="正方形/長方形 4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0" name="テキスト ボックス 4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1" name="直線コネクタ 5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2" name="テキスト ボックス 50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03" name="直線コネクタ 5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04" name="テキスト ボックス 50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5" name="直線コネクタ 5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6" name="テキスト ボックス 5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7" name="直線コネクタ 5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08" name="テキスト ボックス 5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09" name="直線コネクタ 5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0" name="テキスト ボックス 5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1" name="直線コネクタ 5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2" name="テキスト ボックス 5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3" name="直線コネクタ 5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14" name="テキスト ボックス 51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5" name="直線コネクタ 5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6" name="テキスト ボックス 51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18" name="直線コネクタ 517"/>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19"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20" name="直線コネクタ 519"/>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21"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22" name="直線コネクタ 521"/>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523"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24" name="フローチャート : 判断 523"/>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107043</xdr:rowOff>
    </xdr:from>
    <xdr:to>
      <xdr:col>22</xdr:col>
      <xdr:colOff>415925</xdr:colOff>
      <xdr:row>105</xdr:row>
      <xdr:rowOff>37193</xdr:rowOff>
    </xdr:to>
    <xdr:sp macro="" textlink="">
      <xdr:nvSpPr>
        <xdr:cNvPr id="525" name="フローチャート : 判断 524"/>
        <xdr:cNvSpPr/>
      </xdr:nvSpPr>
      <xdr:spPr>
        <a:xfrm>
          <a:off x="154305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6" name="テキスト ボックス 5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7" name="テキスト ボックス 5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8" name="テキスト ボックス 5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9" name="テキスト ボックス 5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0" name="テキスト ボックス 5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10705</xdr:rowOff>
    </xdr:from>
    <xdr:to>
      <xdr:col>23</xdr:col>
      <xdr:colOff>568325</xdr:colOff>
      <xdr:row>101</xdr:row>
      <xdr:rowOff>112305</xdr:rowOff>
    </xdr:to>
    <xdr:sp macro="" textlink="">
      <xdr:nvSpPr>
        <xdr:cNvPr id="531" name="円/楕円 530"/>
        <xdr:cNvSpPr/>
      </xdr:nvSpPr>
      <xdr:spPr>
        <a:xfrm>
          <a:off x="16268700" y="1732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33582</xdr:rowOff>
    </xdr:from>
    <xdr:ext cx="405111" cy="259045"/>
    <xdr:sp macro="" textlink="">
      <xdr:nvSpPr>
        <xdr:cNvPr id="532" name="【公民館】&#10;有形固定資産減価償却率該当値テキスト"/>
        <xdr:cNvSpPr txBox="1"/>
      </xdr:nvSpPr>
      <xdr:spPr>
        <a:xfrm>
          <a:off x="16408400" y="1717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56424</xdr:rowOff>
    </xdr:from>
    <xdr:to>
      <xdr:col>22</xdr:col>
      <xdr:colOff>415925</xdr:colOff>
      <xdr:row>101</xdr:row>
      <xdr:rowOff>158024</xdr:rowOff>
    </xdr:to>
    <xdr:sp macro="" textlink="">
      <xdr:nvSpPr>
        <xdr:cNvPr id="533" name="円/楕円 532"/>
        <xdr:cNvSpPr/>
      </xdr:nvSpPr>
      <xdr:spPr>
        <a:xfrm>
          <a:off x="15430500" y="1737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61505</xdr:rowOff>
    </xdr:from>
    <xdr:to>
      <xdr:col>23</xdr:col>
      <xdr:colOff>517525</xdr:colOff>
      <xdr:row>101</xdr:row>
      <xdr:rowOff>107224</xdr:rowOff>
    </xdr:to>
    <xdr:cxnSp macro="">
      <xdr:nvCxnSpPr>
        <xdr:cNvPr id="534" name="直線コネクタ 533"/>
        <xdr:cNvCxnSpPr/>
      </xdr:nvCxnSpPr>
      <xdr:spPr>
        <a:xfrm flipV="1">
          <a:off x="15481300" y="17377955"/>
          <a:ext cx="8382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105</xdr:row>
      <xdr:rowOff>28320</xdr:rowOff>
    </xdr:from>
    <xdr:ext cx="405111" cy="259045"/>
    <xdr:sp macro="" textlink="">
      <xdr:nvSpPr>
        <xdr:cNvPr id="535" name="n_1aveValue【公民館】&#10;有形固定資産減価償却率"/>
        <xdr:cNvSpPr txBox="1"/>
      </xdr:nvSpPr>
      <xdr:spPr>
        <a:xfrm>
          <a:off x="15266043"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3101</xdr:rowOff>
    </xdr:from>
    <xdr:ext cx="405111" cy="259045"/>
    <xdr:sp macro="" textlink="">
      <xdr:nvSpPr>
        <xdr:cNvPr id="536" name="n_1mainValue【公民館】&#10;有形固定資産減価償却率"/>
        <xdr:cNvSpPr txBox="1"/>
      </xdr:nvSpPr>
      <xdr:spPr>
        <a:xfrm>
          <a:off x="15266043" y="1714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7" name="正方形/長方形 53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8" name="正方形/長方形 53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9" name="正方形/長方形 53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0" name="正方形/長方形 53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1" name="正方形/長方形 54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2" name="正方形/長方形 54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3" name="正方形/長方形 54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4" name="正方形/長方形 54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5" name="テキスト ボックス 54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6" name="直線コネクタ 54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47" name="直線コネクタ 54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48" name="テキスト ボックス 54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49" name="直線コネクタ 54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50" name="テキスト ボックス 54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51" name="直線コネクタ 55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52" name="テキスト ボックス 55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53" name="直線コネクタ 55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54" name="テキスト ボックス 55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55" name="直線コネクタ 55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56" name="テキスト ボックス 55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57" name="直線コネクタ 55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58" name="テキスト ボックス 55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9" name="直線コネクタ 5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0" name="テキスト ボックス 5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62" name="直線コネクタ 561"/>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63"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64" name="直線コネクタ 563"/>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65"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66" name="直線コネクタ 565"/>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67"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68" name="フローチャート : 判断 567"/>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105955</xdr:rowOff>
    </xdr:from>
    <xdr:to>
      <xdr:col>31</xdr:col>
      <xdr:colOff>85725</xdr:colOff>
      <xdr:row>107</xdr:row>
      <xdr:rowOff>36105</xdr:rowOff>
    </xdr:to>
    <xdr:sp macro="" textlink="">
      <xdr:nvSpPr>
        <xdr:cNvPr id="569" name="フローチャート : 判断 568"/>
        <xdr:cNvSpPr/>
      </xdr:nvSpPr>
      <xdr:spPr>
        <a:xfrm>
          <a:off x="21272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0" name="テキスト ボックス 5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1" name="テキスト ボックス 5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2" name="テキスト ボックス 5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3" name="テキスト ボックス 5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4" name="テキスト ボックス 5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61323</xdr:rowOff>
    </xdr:from>
    <xdr:to>
      <xdr:col>32</xdr:col>
      <xdr:colOff>238125</xdr:colOff>
      <xdr:row>100</xdr:row>
      <xdr:rowOff>162923</xdr:rowOff>
    </xdr:to>
    <xdr:sp macro="" textlink="">
      <xdr:nvSpPr>
        <xdr:cNvPr id="575" name="円/楕円 574"/>
        <xdr:cNvSpPr/>
      </xdr:nvSpPr>
      <xdr:spPr>
        <a:xfrm>
          <a:off x="22110700" y="1720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84200</xdr:rowOff>
    </xdr:from>
    <xdr:ext cx="469744" cy="259045"/>
    <xdr:sp macro="" textlink="">
      <xdr:nvSpPr>
        <xdr:cNvPr id="576" name="【公民館】&#10;一人当たり面積該当値テキスト"/>
        <xdr:cNvSpPr txBox="1"/>
      </xdr:nvSpPr>
      <xdr:spPr>
        <a:xfrm>
          <a:off x="22250400" y="17057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1.347</a:t>
          </a:r>
          <a:endParaRPr kumimoji="1" lang="ja-JP" altLang="en-US" sz="1000" b="1">
            <a:solidFill>
              <a:srgbClr val="FF0000"/>
            </a:solidFill>
            <a:latin typeface="ＭＳ Ｐゴシック"/>
          </a:endParaRPr>
        </a:p>
      </xdr:txBody>
    </xdr:sp>
    <xdr:clientData/>
  </xdr:oneCellAnchor>
  <xdr:twoCellAnchor>
    <xdr:from>
      <xdr:col>30</xdr:col>
      <xdr:colOff>669925</xdr:colOff>
      <xdr:row>101</xdr:row>
      <xdr:rowOff>134801</xdr:rowOff>
    </xdr:from>
    <xdr:to>
      <xdr:col>31</xdr:col>
      <xdr:colOff>85725</xdr:colOff>
      <xdr:row>102</xdr:row>
      <xdr:rowOff>64951</xdr:rowOff>
    </xdr:to>
    <xdr:sp macro="" textlink="">
      <xdr:nvSpPr>
        <xdr:cNvPr id="577" name="円/楕円 576"/>
        <xdr:cNvSpPr/>
      </xdr:nvSpPr>
      <xdr:spPr>
        <a:xfrm>
          <a:off x="21272500" y="1745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112123</xdr:rowOff>
    </xdr:from>
    <xdr:to>
      <xdr:col>32</xdr:col>
      <xdr:colOff>187325</xdr:colOff>
      <xdr:row>102</xdr:row>
      <xdr:rowOff>14151</xdr:rowOff>
    </xdr:to>
    <xdr:cxnSp macro="">
      <xdr:nvCxnSpPr>
        <xdr:cNvPr id="578" name="直線コネクタ 577"/>
        <xdr:cNvCxnSpPr/>
      </xdr:nvCxnSpPr>
      <xdr:spPr>
        <a:xfrm flipV="1">
          <a:off x="21323300" y="17257123"/>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107</xdr:row>
      <xdr:rowOff>27232</xdr:rowOff>
    </xdr:from>
    <xdr:ext cx="469744" cy="259045"/>
    <xdr:sp macro="" textlink="">
      <xdr:nvSpPr>
        <xdr:cNvPr id="579" name="n_1aveValue【公民館】&#10;一人当たり面積"/>
        <xdr:cNvSpPr txBox="1"/>
      </xdr:nvSpPr>
      <xdr:spPr>
        <a:xfrm>
          <a:off x="21075727" y="1837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0.361</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81478</xdr:rowOff>
    </xdr:from>
    <xdr:ext cx="469744" cy="259045"/>
    <xdr:sp macro="" textlink="">
      <xdr:nvSpPr>
        <xdr:cNvPr id="580" name="n_1mainValue【公民館】&#10;一人当たり面積"/>
        <xdr:cNvSpPr txBox="1"/>
      </xdr:nvSpPr>
      <xdr:spPr>
        <a:xfrm>
          <a:off x="21075727" y="1722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1" name="正方形/長方形 5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3" name="テキスト ボックス 5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類似団体と比較して特に有形固定資産減価償却率が高くなっている施設は、幼稚園・保育所、橋りょう・トンネルであり、特に低くなっている施設は、公営住宅である。</a:t>
          </a:r>
          <a:endParaRPr lang="ja-JP" altLang="ja-JP" sz="1300">
            <a:effectLst/>
          </a:endParaRPr>
        </a:p>
        <a:p>
          <a:r>
            <a:rPr kumimoji="1" lang="ja-JP" altLang="ja-JP" sz="1300">
              <a:solidFill>
                <a:schemeClr val="dk1"/>
              </a:solidFill>
              <a:effectLst/>
              <a:latin typeface="+mn-lt"/>
              <a:ea typeface="+mn-ea"/>
              <a:cs typeface="+mn-cs"/>
            </a:rPr>
            <a:t>　幼稚園・保育所については、耐震化は完了しているが築４０年ほど経過しており、今後は個別施設計画を策定し、計画的に老朽化対策に取り組んでいかなければならない。</a:t>
          </a:r>
          <a:endParaRPr lang="ja-JP" altLang="ja-JP" sz="1300">
            <a:effectLst/>
          </a:endParaRPr>
        </a:p>
        <a:p>
          <a:r>
            <a:rPr kumimoji="1" lang="ja-JP" altLang="ja-JP" sz="1300">
              <a:solidFill>
                <a:schemeClr val="dk1"/>
              </a:solidFill>
              <a:effectLst/>
              <a:latin typeface="+mn-lt"/>
              <a:ea typeface="+mn-ea"/>
              <a:cs typeface="+mn-cs"/>
            </a:rPr>
            <a:t>　公営住宅については、老朽化が進んでいる単独住宅は入居者退去後は新たに募集を行わず政策空き家とし、順次除却等を行っている。平成２７年度には新しい公営住宅も建設しており、越知町公営住宅長寿命化計画（平成２１年度策定）と公共施設総合管理計画に基づき、引き続き適切な維持管理及び更新等を行っていく。</a:t>
          </a:r>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高知県越知町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5,906
5,892
111.95
5,116,282
4,984,857
59,480
2,757,062
6,195,139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xdr:cNvCxnSpPr/>
      </xdr:nvCxnSpPr>
      <xdr:spPr>
        <a:xfrm flipV="1">
          <a:off x="4634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xdr:cNvSpPr txBox="1"/>
      </xdr:nvSpPr>
      <xdr:spPr>
        <a:xfrm>
          <a:off x="472440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xdr:cNvSpPr txBox="1"/>
      </xdr:nvSpPr>
      <xdr:spPr>
        <a:xfrm>
          <a:off x="47244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xdr:cNvCxnSpPr/>
      </xdr:nvCxnSpPr>
      <xdr:spPr>
        <a:xfrm>
          <a:off x="4546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1" name="【図書館】&#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31115</xdr:rowOff>
    </xdr:from>
    <xdr:to>
      <xdr:col>5</xdr:col>
      <xdr:colOff>409575</xdr:colOff>
      <xdr:row>37</xdr:row>
      <xdr:rowOff>132715</xdr:rowOff>
    </xdr:to>
    <xdr:sp macro="" textlink="">
      <xdr:nvSpPr>
        <xdr:cNvPr id="63" name="フローチャート : 判断 62"/>
        <xdr:cNvSpPr/>
      </xdr:nvSpPr>
      <xdr:spPr>
        <a:xfrm>
          <a:off x="37465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86360</xdr:rowOff>
    </xdr:from>
    <xdr:to>
      <xdr:col>6</xdr:col>
      <xdr:colOff>561975</xdr:colOff>
      <xdr:row>37</xdr:row>
      <xdr:rowOff>16510</xdr:rowOff>
    </xdr:to>
    <xdr:sp macro="" textlink="">
      <xdr:nvSpPr>
        <xdr:cNvPr id="69" name="円/楕円 68"/>
        <xdr:cNvSpPr/>
      </xdr:nvSpPr>
      <xdr:spPr>
        <a:xfrm>
          <a:off x="45847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109237</xdr:rowOff>
    </xdr:from>
    <xdr:ext cx="405111" cy="259045"/>
    <xdr:sp macro="" textlink="">
      <xdr:nvSpPr>
        <xdr:cNvPr id="70" name="【図書館】&#10;有形固定資産減価償却率該当値テキスト"/>
        <xdr:cNvSpPr txBox="1"/>
      </xdr:nvSpPr>
      <xdr:spPr>
        <a:xfrm>
          <a:off x="4724400"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118745</xdr:rowOff>
    </xdr:from>
    <xdr:to>
      <xdr:col>5</xdr:col>
      <xdr:colOff>409575</xdr:colOff>
      <xdr:row>37</xdr:row>
      <xdr:rowOff>48895</xdr:rowOff>
    </xdr:to>
    <xdr:sp macro="" textlink="">
      <xdr:nvSpPr>
        <xdr:cNvPr id="71" name="円/楕円 70"/>
        <xdr:cNvSpPr/>
      </xdr:nvSpPr>
      <xdr:spPr>
        <a:xfrm>
          <a:off x="3746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36</xdr:row>
      <xdr:rowOff>137160</xdr:rowOff>
    </xdr:from>
    <xdr:to>
      <xdr:col>6</xdr:col>
      <xdr:colOff>511175</xdr:colOff>
      <xdr:row>36</xdr:row>
      <xdr:rowOff>169545</xdr:rowOff>
    </xdr:to>
    <xdr:cxnSp macro="">
      <xdr:nvCxnSpPr>
        <xdr:cNvPr id="72" name="直線コネクタ 71"/>
        <xdr:cNvCxnSpPr/>
      </xdr:nvCxnSpPr>
      <xdr:spPr>
        <a:xfrm flipV="1">
          <a:off x="3797300" y="630936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123842</xdr:rowOff>
    </xdr:from>
    <xdr:ext cx="405111" cy="259045"/>
    <xdr:sp macro="" textlink="">
      <xdr:nvSpPr>
        <xdr:cNvPr id="73" name="n_1aveValue【図書館】&#10;有形固定資産減価償却率"/>
        <xdr:cNvSpPr txBox="1"/>
      </xdr:nvSpPr>
      <xdr:spPr>
        <a:xfrm>
          <a:off x="3582043" y="646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5</xdr:col>
      <xdr:colOff>143518</xdr:colOff>
      <xdr:row>35</xdr:row>
      <xdr:rowOff>65422</xdr:rowOff>
    </xdr:from>
    <xdr:ext cx="405111" cy="259045"/>
    <xdr:sp macro="" textlink="">
      <xdr:nvSpPr>
        <xdr:cNvPr id="74" name="n_1mainValue【図書館】&#10;有形固定資産減価償却率"/>
        <xdr:cNvSpPr txBox="1"/>
      </xdr:nvSpPr>
      <xdr:spPr>
        <a:xfrm>
          <a:off x="3582043"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8" name="直線コネクタ 97"/>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9" name="【図書館】&#10;一人当たり面積最小値テキスト"/>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100" name="直線コネクタ 99"/>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101"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102" name="直線コネクタ 101"/>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55897</xdr:rowOff>
    </xdr:from>
    <xdr:ext cx="469744" cy="259045"/>
    <xdr:sp macro="" textlink="">
      <xdr:nvSpPr>
        <xdr:cNvPr id="103" name="【図書館】&#10;一人当たり面積平均値テキスト"/>
        <xdr:cNvSpPr txBox="1"/>
      </xdr:nvSpPr>
      <xdr:spPr>
        <a:xfrm>
          <a:off x="10566400" y="6399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4" name="フローチャート : 判断 103"/>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170180</xdr:rowOff>
    </xdr:from>
    <xdr:to>
      <xdr:col>14</xdr:col>
      <xdr:colOff>79375</xdr:colOff>
      <xdr:row>39</xdr:row>
      <xdr:rowOff>100330</xdr:rowOff>
    </xdr:to>
    <xdr:sp macro="" textlink="">
      <xdr:nvSpPr>
        <xdr:cNvPr id="105" name="フローチャート : 判断 104"/>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40</xdr:row>
      <xdr:rowOff>55880</xdr:rowOff>
    </xdr:from>
    <xdr:to>
      <xdr:col>15</xdr:col>
      <xdr:colOff>231775</xdr:colOff>
      <xdr:row>40</xdr:row>
      <xdr:rowOff>157480</xdr:rowOff>
    </xdr:to>
    <xdr:sp macro="" textlink="">
      <xdr:nvSpPr>
        <xdr:cNvPr id="111" name="円/楕円 110"/>
        <xdr:cNvSpPr/>
      </xdr:nvSpPr>
      <xdr:spPr>
        <a:xfrm>
          <a:off x="10426700" y="69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142257</xdr:rowOff>
    </xdr:from>
    <xdr:ext cx="469744" cy="259045"/>
    <xdr:sp macro="" textlink="">
      <xdr:nvSpPr>
        <xdr:cNvPr id="112" name="【図書館】&#10;一人当たり面積該当値テキスト"/>
        <xdr:cNvSpPr txBox="1"/>
      </xdr:nvSpPr>
      <xdr:spPr>
        <a:xfrm>
          <a:off x="10566400" y="682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13</xdr:col>
      <xdr:colOff>663575</xdr:colOff>
      <xdr:row>40</xdr:row>
      <xdr:rowOff>59690</xdr:rowOff>
    </xdr:from>
    <xdr:to>
      <xdr:col>14</xdr:col>
      <xdr:colOff>79375</xdr:colOff>
      <xdr:row>40</xdr:row>
      <xdr:rowOff>161290</xdr:rowOff>
    </xdr:to>
    <xdr:sp macro="" textlink="">
      <xdr:nvSpPr>
        <xdr:cNvPr id="113" name="円/楕円 112"/>
        <xdr:cNvSpPr/>
      </xdr:nvSpPr>
      <xdr:spPr>
        <a:xfrm>
          <a:off x="9588500" y="69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40</xdr:row>
      <xdr:rowOff>106680</xdr:rowOff>
    </xdr:from>
    <xdr:to>
      <xdr:col>15</xdr:col>
      <xdr:colOff>180975</xdr:colOff>
      <xdr:row>40</xdr:row>
      <xdr:rowOff>110490</xdr:rowOff>
    </xdr:to>
    <xdr:cxnSp macro="">
      <xdr:nvCxnSpPr>
        <xdr:cNvPr id="114" name="直線コネクタ 113"/>
        <xdr:cNvCxnSpPr/>
      </xdr:nvCxnSpPr>
      <xdr:spPr>
        <a:xfrm flipV="1">
          <a:off x="9639300" y="696468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116857</xdr:rowOff>
    </xdr:from>
    <xdr:ext cx="469744" cy="259045"/>
    <xdr:sp macro="" textlink="">
      <xdr:nvSpPr>
        <xdr:cNvPr id="115" name="n_1aveValue【図書館】&#10;一人当たり面積"/>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0.132</a:t>
          </a:r>
          <a:endParaRPr kumimoji="1" lang="ja-JP" altLang="en-US" sz="1000" b="1">
            <a:solidFill>
              <a:srgbClr val="000080"/>
            </a:solidFill>
            <a:latin typeface="ＭＳ Ｐゴシック"/>
          </a:endParaRPr>
        </a:p>
      </xdr:txBody>
    </xdr:sp>
    <xdr:clientData/>
  </xdr:oneCellAnchor>
  <xdr:oneCellAnchor>
    <xdr:from>
      <xdr:col>13</xdr:col>
      <xdr:colOff>466802</xdr:colOff>
      <xdr:row>40</xdr:row>
      <xdr:rowOff>152417</xdr:rowOff>
    </xdr:from>
    <xdr:ext cx="469744" cy="259045"/>
    <xdr:sp macro="" textlink="">
      <xdr:nvSpPr>
        <xdr:cNvPr id="116" name="n_1mainValue【図書館】&#10;一人当たり面積"/>
        <xdr:cNvSpPr txBox="1"/>
      </xdr:nvSpPr>
      <xdr:spPr>
        <a:xfrm>
          <a:off x="9391727"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43" name="直線コネクタ 142"/>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44"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45" name="直線コネクタ 144"/>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6"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7" name="直線コネクタ 146"/>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8"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9" name="フローチャート : 判断 148"/>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42273</xdr:rowOff>
    </xdr:from>
    <xdr:to>
      <xdr:col>5</xdr:col>
      <xdr:colOff>409575</xdr:colOff>
      <xdr:row>59</xdr:row>
      <xdr:rowOff>143873</xdr:rowOff>
    </xdr:to>
    <xdr:sp macro="" textlink="">
      <xdr:nvSpPr>
        <xdr:cNvPr id="150" name="フローチャート : 判断 149"/>
        <xdr:cNvSpPr/>
      </xdr:nvSpPr>
      <xdr:spPr>
        <a:xfrm>
          <a:off x="37465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101056</xdr:rowOff>
    </xdr:from>
    <xdr:to>
      <xdr:col>6</xdr:col>
      <xdr:colOff>561975</xdr:colOff>
      <xdr:row>60</xdr:row>
      <xdr:rowOff>31206</xdr:rowOff>
    </xdr:to>
    <xdr:sp macro="" textlink="">
      <xdr:nvSpPr>
        <xdr:cNvPr id="156" name="円/楕円 155"/>
        <xdr:cNvSpPr/>
      </xdr:nvSpPr>
      <xdr:spPr>
        <a:xfrm>
          <a:off x="4584700" y="1021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123933</xdr:rowOff>
    </xdr:from>
    <xdr:ext cx="405111" cy="259045"/>
    <xdr:sp macro="" textlink="">
      <xdr:nvSpPr>
        <xdr:cNvPr id="157" name="【体育館・プール】&#10;有形固定資産減価償却率該当値テキスト"/>
        <xdr:cNvSpPr txBox="1"/>
      </xdr:nvSpPr>
      <xdr:spPr>
        <a:xfrm>
          <a:off x="4724400" y="1006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5</xdr:col>
      <xdr:colOff>307975</xdr:colOff>
      <xdr:row>60</xdr:row>
      <xdr:rowOff>1451</xdr:rowOff>
    </xdr:from>
    <xdr:to>
      <xdr:col>5</xdr:col>
      <xdr:colOff>409575</xdr:colOff>
      <xdr:row>60</xdr:row>
      <xdr:rowOff>103051</xdr:rowOff>
    </xdr:to>
    <xdr:sp macro="" textlink="">
      <xdr:nvSpPr>
        <xdr:cNvPr id="158" name="円/楕円 157"/>
        <xdr:cNvSpPr/>
      </xdr:nvSpPr>
      <xdr:spPr>
        <a:xfrm>
          <a:off x="3746500" y="102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151856</xdr:rowOff>
    </xdr:from>
    <xdr:to>
      <xdr:col>6</xdr:col>
      <xdr:colOff>511175</xdr:colOff>
      <xdr:row>60</xdr:row>
      <xdr:rowOff>52251</xdr:rowOff>
    </xdr:to>
    <xdr:cxnSp macro="">
      <xdr:nvCxnSpPr>
        <xdr:cNvPr id="159" name="直線コネクタ 158"/>
        <xdr:cNvCxnSpPr/>
      </xdr:nvCxnSpPr>
      <xdr:spPr>
        <a:xfrm flipV="1">
          <a:off x="3797300" y="10267406"/>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160400</xdr:rowOff>
    </xdr:from>
    <xdr:ext cx="405111" cy="259045"/>
    <xdr:sp macro="" textlink="">
      <xdr:nvSpPr>
        <xdr:cNvPr id="160" name="n_1aveValue【体育館・プール】&#10;有形固定資産減価償却率"/>
        <xdr:cNvSpPr txBox="1"/>
      </xdr:nvSpPr>
      <xdr:spPr>
        <a:xfrm>
          <a:off x="3582043" y="993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94178</xdr:rowOff>
    </xdr:from>
    <xdr:ext cx="405111" cy="259045"/>
    <xdr:sp macro="" textlink="">
      <xdr:nvSpPr>
        <xdr:cNvPr id="161" name="n_1mainValue【体育館・プール】&#10;有形固定資産減価償却率"/>
        <xdr:cNvSpPr txBox="1"/>
      </xdr:nvSpPr>
      <xdr:spPr>
        <a:xfrm>
          <a:off x="3582043" y="10381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85" name="直線コネクタ 184"/>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86"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87" name="直線コネクタ 186"/>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88"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9" name="直線コネクタ 188"/>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137177</xdr:rowOff>
    </xdr:from>
    <xdr:ext cx="469744" cy="259045"/>
    <xdr:sp macro="" textlink="">
      <xdr:nvSpPr>
        <xdr:cNvPr id="190" name="【体育館・プール】&#10;一人当たり面積平均値テキスト"/>
        <xdr:cNvSpPr txBox="1"/>
      </xdr:nvSpPr>
      <xdr:spPr>
        <a:xfrm>
          <a:off x="10566400" y="1008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91" name="フローチャート : 判断 190"/>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67310</xdr:rowOff>
    </xdr:from>
    <xdr:to>
      <xdr:col>14</xdr:col>
      <xdr:colOff>79375</xdr:colOff>
      <xdr:row>60</xdr:row>
      <xdr:rowOff>168910</xdr:rowOff>
    </xdr:to>
    <xdr:sp macro="" textlink="">
      <xdr:nvSpPr>
        <xdr:cNvPr id="192" name="フローチャート : 判断 191"/>
        <xdr:cNvSpPr/>
      </xdr:nvSpPr>
      <xdr:spPr>
        <a:xfrm>
          <a:off x="9588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99060</xdr:rowOff>
    </xdr:from>
    <xdr:to>
      <xdr:col>15</xdr:col>
      <xdr:colOff>231775</xdr:colOff>
      <xdr:row>61</xdr:row>
      <xdr:rowOff>29210</xdr:rowOff>
    </xdr:to>
    <xdr:sp macro="" textlink="">
      <xdr:nvSpPr>
        <xdr:cNvPr id="198" name="円/楕円 197"/>
        <xdr:cNvSpPr/>
      </xdr:nvSpPr>
      <xdr:spPr>
        <a:xfrm>
          <a:off x="10426700" y="1038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77487</xdr:rowOff>
    </xdr:from>
    <xdr:ext cx="469744" cy="259045"/>
    <xdr:sp macro="" textlink="">
      <xdr:nvSpPr>
        <xdr:cNvPr id="199" name="【体育館・プール】&#10;一人当たり面積該当値テキスト"/>
        <xdr:cNvSpPr txBox="1"/>
      </xdr:nvSpPr>
      <xdr:spPr>
        <a:xfrm>
          <a:off x="10566400" y="1036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0.482</a:t>
          </a:r>
          <a:endParaRPr kumimoji="1" lang="ja-JP" altLang="en-US" sz="1000" b="1">
            <a:solidFill>
              <a:srgbClr val="FF0000"/>
            </a:solidFill>
            <a:latin typeface="ＭＳ Ｐゴシック"/>
          </a:endParaRPr>
        </a:p>
      </xdr:txBody>
    </xdr:sp>
    <xdr:clientData/>
  </xdr:oneCellAnchor>
  <xdr:twoCellAnchor>
    <xdr:from>
      <xdr:col>13</xdr:col>
      <xdr:colOff>663575</xdr:colOff>
      <xdr:row>60</xdr:row>
      <xdr:rowOff>110490</xdr:rowOff>
    </xdr:from>
    <xdr:to>
      <xdr:col>14</xdr:col>
      <xdr:colOff>79375</xdr:colOff>
      <xdr:row>61</xdr:row>
      <xdr:rowOff>40640</xdr:rowOff>
    </xdr:to>
    <xdr:sp macro="" textlink="">
      <xdr:nvSpPr>
        <xdr:cNvPr id="200" name="円/楕円 199"/>
        <xdr:cNvSpPr/>
      </xdr:nvSpPr>
      <xdr:spPr>
        <a:xfrm>
          <a:off x="9588500" y="103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60</xdr:row>
      <xdr:rowOff>149860</xdr:rowOff>
    </xdr:from>
    <xdr:to>
      <xdr:col>15</xdr:col>
      <xdr:colOff>180975</xdr:colOff>
      <xdr:row>60</xdr:row>
      <xdr:rowOff>161290</xdr:rowOff>
    </xdr:to>
    <xdr:cxnSp macro="">
      <xdr:nvCxnSpPr>
        <xdr:cNvPr id="201" name="直線コネクタ 200"/>
        <xdr:cNvCxnSpPr/>
      </xdr:nvCxnSpPr>
      <xdr:spPr>
        <a:xfrm flipV="1">
          <a:off x="9639300" y="104368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13987</xdr:rowOff>
    </xdr:from>
    <xdr:ext cx="469744" cy="259045"/>
    <xdr:sp macro="" textlink="">
      <xdr:nvSpPr>
        <xdr:cNvPr id="202" name="n_1aveValue【体育館・プール】&#10;一人当たり面積"/>
        <xdr:cNvSpPr txBox="1"/>
      </xdr:nvSpPr>
      <xdr:spPr>
        <a:xfrm>
          <a:off x="9391727" y="1012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13</xdr:col>
      <xdr:colOff>466802</xdr:colOff>
      <xdr:row>61</xdr:row>
      <xdr:rowOff>31767</xdr:rowOff>
    </xdr:from>
    <xdr:ext cx="469744" cy="259045"/>
    <xdr:sp macro="" textlink="">
      <xdr:nvSpPr>
        <xdr:cNvPr id="203" name="n_1mainValue【体育館・プール】&#10;一人当たり面積"/>
        <xdr:cNvSpPr txBox="1"/>
      </xdr:nvSpPr>
      <xdr:spPr>
        <a:xfrm>
          <a:off x="9391727" y="10490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0.473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12" name="正方形/長方形 21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13" name="正方形/長方形 21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14" name="正方形/長方形 21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15" name="正方形/長方形 21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16" name="正方形/長方形 21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17" name="正方形/長方形 21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18" name="正方形/長方形 21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19" name="正方形/長方形 21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20" name="正方形/長方形 21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21" name="正方形/長方形 22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22" name="正方形/長方形 22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23" name="正方形/長方形 22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24" name="正方形/長方形 22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5" name="正方形/長方形 22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6" name="正方形/長方形 22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7" name="正方形/長方形 22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8" name="テキスト ボックス 22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9" name="直線コネクタ 22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30" name="テキスト ボックス 229"/>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31" name="直線コネクタ 23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32" name="テキスト ボックス 23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33" name="直線コネクタ 23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34" name="テキスト ボックス 23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35" name="直線コネクタ 23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36" name="テキスト ボックス 23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37" name="直線コネクタ 23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38" name="テキスト ボックス 23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9" name="直線コネクタ 23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40" name="テキスト ボックス 23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4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117348</xdr:rowOff>
    </xdr:from>
    <xdr:to>
      <xdr:col>6</xdr:col>
      <xdr:colOff>510540</xdr:colOff>
      <xdr:row>107</xdr:row>
      <xdr:rowOff>156211</xdr:rowOff>
    </xdr:to>
    <xdr:cxnSp macro="">
      <xdr:nvCxnSpPr>
        <xdr:cNvPr id="242" name="直線コネクタ 241"/>
        <xdr:cNvCxnSpPr/>
      </xdr:nvCxnSpPr>
      <xdr:spPr>
        <a:xfrm flipV="1">
          <a:off x="4634865" y="17262348"/>
          <a:ext cx="0" cy="1239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160038</xdr:rowOff>
    </xdr:from>
    <xdr:ext cx="405111" cy="259045"/>
    <xdr:sp macro="" textlink="">
      <xdr:nvSpPr>
        <xdr:cNvPr id="243" name="【市民会館】&#10;有形固定資産減価償却率最小値テキスト"/>
        <xdr:cNvSpPr txBox="1"/>
      </xdr:nvSpPr>
      <xdr:spPr>
        <a:xfrm>
          <a:off x="4724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422275</xdr:colOff>
      <xdr:row>107</xdr:row>
      <xdr:rowOff>156211</xdr:rowOff>
    </xdr:from>
    <xdr:to>
      <xdr:col>6</xdr:col>
      <xdr:colOff>600075</xdr:colOff>
      <xdr:row>107</xdr:row>
      <xdr:rowOff>156211</xdr:rowOff>
    </xdr:to>
    <xdr:cxnSp macro="">
      <xdr:nvCxnSpPr>
        <xdr:cNvPr id="244" name="直線コネクタ 243"/>
        <xdr:cNvCxnSpPr/>
      </xdr:nvCxnSpPr>
      <xdr:spPr>
        <a:xfrm>
          <a:off x="4546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64025</xdr:rowOff>
    </xdr:from>
    <xdr:ext cx="405111" cy="259045"/>
    <xdr:sp macro="" textlink="">
      <xdr:nvSpPr>
        <xdr:cNvPr id="245" name="【市民会館】&#10;有形固定資産減価償却率最大値テキスト"/>
        <xdr:cNvSpPr txBox="1"/>
      </xdr:nvSpPr>
      <xdr:spPr>
        <a:xfrm>
          <a:off x="47244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6</xdr:col>
      <xdr:colOff>422275</xdr:colOff>
      <xdr:row>100</xdr:row>
      <xdr:rowOff>117348</xdr:rowOff>
    </xdr:from>
    <xdr:to>
      <xdr:col>6</xdr:col>
      <xdr:colOff>600075</xdr:colOff>
      <xdr:row>100</xdr:row>
      <xdr:rowOff>117348</xdr:rowOff>
    </xdr:to>
    <xdr:cxnSp macro="">
      <xdr:nvCxnSpPr>
        <xdr:cNvPr id="246" name="直線コネクタ 245"/>
        <xdr:cNvCxnSpPr/>
      </xdr:nvCxnSpPr>
      <xdr:spPr>
        <a:xfrm>
          <a:off x="4546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95266</xdr:rowOff>
    </xdr:from>
    <xdr:ext cx="405111" cy="259045"/>
    <xdr:sp macro="" textlink="">
      <xdr:nvSpPr>
        <xdr:cNvPr id="247" name="【市民会館】&#10;有形固定資産減価償却率平均値テキスト"/>
        <xdr:cNvSpPr txBox="1"/>
      </xdr:nvSpPr>
      <xdr:spPr>
        <a:xfrm>
          <a:off x="47244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116839</xdr:rowOff>
    </xdr:from>
    <xdr:to>
      <xdr:col>6</xdr:col>
      <xdr:colOff>561975</xdr:colOff>
      <xdr:row>105</xdr:row>
      <xdr:rowOff>46989</xdr:rowOff>
    </xdr:to>
    <xdr:sp macro="" textlink="">
      <xdr:nvSpPr>
        <xdr:cNvPr id="248" name="フローチャート : 判断 247"/>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106</xdr:row>
      <xdr:rowOff>2539</xdr:rowOff>
    </xdr:from>
    <xdr:to>
      <xdr:col>5</xdr:col>
      <xdr:colOff>409575</xdr:colOff>
      <xdr:row>106</xdr:row>
      <xdr:rowOff>104139</xdr:rowOff>
    </xdr:to>
    <xdr:sp macro="" textlink="">
      <xdr:nvSpPr>
        <xdr:cNvPr id="249" name="フローチャート : 判断 248"/>
        <xdr:cNvSpPr/>
      </xdr:nvSpPr>
      <xdr:spPr>
        <a:xfrm>
          <a:off x="3746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50" name="テキスト ボックス 24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51" name="テキスト ボックス 25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2" name="テキスト ボックス 25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3" name="テキスト ボックス 25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4" name="テキスト ボックス 25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101</xdr:row>
      <xdr:rowOff>96265</xdr:rowOff>
    </xdr:from>
    <xdr:to>
      <xdr:col>6</xdr:col>
      <xdr:colOff>561975</xdr:colOff>
      <xdr:row>102</xdr:row>
      <xdr:rowOff>26415</xdr:rowOff>
    </xdr:to>
    <xdr:sp macro="" textlink="">
      <xdr:nvSpPr>
        <xdr:cNvPr id="255" name="円/楕円 254"/>
        <xdr:cNvSpPr/>
      </xdr:nvSpPr>
      <xdr:spPr>
        <a:xfrm>
          <a:off x="4584700" y="1741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100</xdr:row>
      <xdr:rowOff>119142</xdr:rowOff>
    </xdr:from>
    <xdr:ext cx="405111" cy="259045"/>
    <xdr:sp macro="" textlink="">
      <xdr:nvSpPr>
        <xdr:cNvPr id="256" name="【市民会館】&#10;有形固定資産減価償却率該当値テキスト"/>
        <xdr:cNvSpPr txBox="1"/>
      </xdr:nvSpPr>
      <xdr:spPr>
        <a:xfrm>
          <a:off x="4724400" y="1726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5</xdr:col>
      <xdr:colOff>307975</xdr:colOff>
      <xdr:row>102</xdr:row>
      <xdr:rowOff>25400</xdr:rowOff>
    </xdr:from>
    <xdr:to>
      <xdr:col>5</xdr:col>
      <xdr:colOff>409575</xdr:colOff>
      <xdr:row>102</xdr:row>
      <xdr:rowOff>127000</xdr:rowOff>
    </xdr:to>
    <xdr:sp macro="" textlink="">
      <xdr:nvSpPr>
        <xdr:cNvPr id="257" name="円/楕円 256"/>
        <xdr:cNvSpPr/>
      </xdr:nvSpPr>
      <xdr:spPr>
        <a:xfrm>
          <a:off x="3746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101</xdr:row>
      <xdr:rowOff>147065</xdr:rowOff>
    </xdr:from>
    <xdr:to>
      <xdr:col>6</xdr:col>
      <xdr:colOff>511175</xdr:colOff>
      <xdr:row>102</xdr:row>
      <xdr:rowOff>76200</xdr:rowOff>
    </xdr:to>
    <xdr:cxnSp macro="">
      <xdr:nvCxnSpPr>
        <xdr:cNvPr id="258" name="直線コネクタ 257"/>
        <xdr:cNvCxnSpPr/>
      </xdr:nvCxnSpPr>
      <xdr:spPr>
        <a:xfrm flipV="1">
          <a:off x="3797300" y="17463515"/>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106</xdr:row>
      <xdr:rowOff>95266</xdr:rowOff>
    </xdr:from>
    <xdr:ext cx="405111" cy="259045"/>
    <xdr:sp macro="" textlink="">
      <xdr:nvSpPr>
        <xdr:cNvPr id="259" name="n_1aveValue【市民会館】&#10;有形固定資産減価償却率"/>
        <xdr:cNvSpPr txBox="1"/>
      </xdr:nvSpPr>
      <xdr:spPr>
        <a:xfrm>
          <a:off x="3582043" y="1826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143527</xdr:rowOff>
    </xdr:from>
    <xdr:ext cx="405111" cy="259045"/>
    <xdr:sp macro="" textlink="">
      <xdr:nvSpPr>
        <xdr:cNvPr id="260" name="n_1mainValue【市民会館】&#10;有形固定資産減価償却率"/>
        <xdr:cNvSpPr txBox="1"/>
      </xdr:nvSpPr>
      <xdr:spPr>
        <a:xfrm>
          <a:off x="3582043"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61" name="正方形/長方形 26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62" name="正方形/長方形 26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3" name="正方形/長方形 26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4" name="正方形/長方形 26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5" name="正方形/長方形 26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6" name="正方形/長方形 26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7" name="正方形/長方形 26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8" name="正方形/長方形 26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9" name="テキスト ボックス 26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70" name="直線コネクタ 26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71" name="テキスト ボックス 27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72" name="直線コネクタ 27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73" name="テキスト ボックス 27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74" name="直線コネクタ 27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75" name="テキスト ボックス 27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76" name="直線コネクタ 27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77" name="テキスト ボックス 27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78" name="直線コネクタ 27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79" name="テキスト ボックス 27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80" name="直線コネクタ 2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81" name="テキスト ボックス 2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19050</xdr:rowOff>
    </xdr:from>
    <xdr:to>
      <xdr:col>15</xdr:col>
      <xdr:colOff>180340</xdr:colOff>
      <xdr:row>108</xdr:row>
      <xdr:rowOff>151637</xdr:rowOff>
    </xdr:to>
    <xdr:cxnSp macro="">
      <xdr:nvCxnSpPr>
        <xdr:cNvPr id="283" name="直線コネクタ 282"/>
        <xdr:cNvCxnSpPr/>
      </xdr:nvCxnSpPr>
      <xdr:spPr>
        <a:xfrm flipV="1">
          <a:off x="10476865" y="17335500"/>
          <a:ext cx="0" cy="133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155464</xdr:rowOff>
    </xdr:from>
    <xdr:ext cx="469744" cy="259045"/>
    <xdr:sp macro="" textlink="">
      <xdr:nvSpPr>
        <xdr:cNvPr id="284" name="【市民会館】&#10;一人当たり面積最小値テキスト"/>
        <xdr:cNvSpPr txBox="1"/>
      </xdr:nvSpPr>
      <xdr:spPr>
        <a:xfrm>
          <a:off x="10566400" y="186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0.167</a:t>
          </a:r>
          <a:endParaRPr kumimoji="1" lang="ja-JP" altLang="en-US" sz="1000" b="1">
            <a:latin typeface="ＭＳ Ｐゴシック"/>
          </a:endParaRPr>
        </a:p>
      </xdr:txBody>
    </xdr:sp>
    <xdr:clientData/>
  </xdr:oneCellAnchor>
  <xdr:twoCellAnchor>
    <xdr:from>
      <xdr:col>15</xdr:col>
      <xdr:colOff>92075</xdr:colOff>
      <xdr:row>108</xdr:row>
      <xdr:rowOff>151637</xdr:rowOff>
    </xdr:from>
    <xdr:to>
      <xdr:col>15</xdr:col>
      <xdr:colOff>269875</xdr:colOff>
      <xdr:row>108</xdr:row>
      <xdr:rowOff>151637</xdr:rowOff>
    </xdr:to>
    <xdr:cxnSp macro="">
      <xdr:nvCxnSpPr>
        <xdr:cNvPr id="285" name="直線コネクタ 284"/>
        <xdr:cNvCxnSpPr/>
      </xdr:nvCxnSpPr>
      <xdr:spPr>
        <a:xfrm>
          <a:off x="10388600" y="1866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137177</xdr:rowOff>
    </xdr:from>
    <xdr:ext cx="469744" cy="259045"/>
    <xdr:sp macro="" textlink="">
      <xdr:nvSpPr>
        <xdr:cNvPr id="286" name="【市民会館】&#10;一人当たり面積最大値テキスト"/>
        <xdr:cNvSpPr txBox="1"/>
      </xdr:nvSpPr>
      <xdr:spPr>
        <a:xfrm>
          <a:off x="105664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101</xdr:row>
      <xdr:rowOff>19050</xdr:rowOff>
    </xdr:from>
    <xdr:to>
      <xdr:col>15</xdr:col>
      <xdr:colOff>269875</xdr:colOff>
      <xdr:row>101</xdr:row>
      <xdr:rowOff>19050</xdr:rowOff>
    </xdr:to>
    <xdr:cxnSp macro="">
      <xdr:nvCxnSpPr>
        <xdr:cNvPr id="287" name="直線コネクタ 286"/>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81551</xdr:rowOff>
    </xdr:from>
    <xdr:ext cx="469744" cy="259045"/>
    <xdr:sp macro="" textlink="">
      <xdr:nvSpPr>
        <xdr:cNvPr id="288" name="【市民会館】&#10;一人当たり面積平均値テキスト"/>
        <xdr:cNvSpPr txBox="1"/>
      </xdr:nvSpPr>
      <xdr:spPr>
        <a:xfrm>
          <a:off x="105664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0.466</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103124</xdr:rowOff>
    </xdr:from>
    <xdr:to>
      <xdr:col>15</xdr:col>
      <xdr:colOff>231775</xdr:colOff>
      <xdr:row>105</xdr:row>
      <xdr:rowOff>33274</xdr:rowOff>
    </xdr:to>
    <xdr:sp macro="" textlink="">
      <xdr:nvSpPr>
        <xdr:cNvPr id="289" name="フローチャート : 判断 288"/>
        <xdr:cNvSpPr/>
      </xdr:nvSpPr>
      <xdr:spPr>
        <a:xfrm>
          <a:off x="10426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114554</xdr:rowOff>
    </xdr:from>
    <xdr:to>
      <xdr:col>14</xdr:col>
      <xdr:colOff>79375</xdr:colOff>
      <xdr:row>106</xdr:row>
      <xdr:rowOff>44704</xdr:rowOff>
    </xdr:to>
    <xdr:sp macro="" textlink="">
      <xdr:nvSpPr>
        <xdr:cNvPr id="290" name="フローチャート : 判断 289"/>
        <xdr:cNvSpPr/>
      </xdr:nvSpPr>
      <xdr:spPr>
        <a:xfrm>
          <a:off x="9588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291" name="テキスト ボックス 29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92" name="テキスト ボックス 29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93" name="テキスト ボックス 29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4" name="テキスト ボックス 29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5" name="テキスト ボックス 29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101</xdr:row>
      <xdr:rowOff>144272</xdr:rowOff>
    </xdr:from>
    <xdr:to>
      <xdr:col>15</xdr:col>
      <xdr:colOff>231775</xdr:colOff>
      <xdr:row>102</xdr:row>
      <xdr:rowOff>74422</xdr:rowOff>
    </xdr:to>
    <xdr:sp macro="" textlink="">
      <xdr:nvSpPr>
        <xdr:cNvPr id="296" name="円/楕円 295"/>
        <xdr:cNvSpPr/>
      </xdr:nvSpPr>
      <xdr:spPr>
        <a:xfrm>
          <a:off x="10426700" y="1746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100</xdr:row>
      <xdr:rowOff>167149</xdr:rowOff>
    </xdr:from>
    <xdr:ext cx="469744" cy="259045"/>
    <xdr:sp macro="" textlink="">
      <xdr:nvSpPr>
        <xdr:cNvPr id="297" name="【市民会館】&#10;一人当たり面積該当値テキスト"/>
        <xdr:cNvSpPr txBox="1"/>
      </xdr:nvSpPr>
      <xdr:spPr>
        <a:xfrm>
          <a:off x="10566400" y="1731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0.673</a:t>
          </a:r>
          <a:endParaRPr kumimoji="1" lang="ja-JP" altLang="en-US" sz="1000" b="1">
            <a:solidFill>
              <a:srgbClr val="FF0000"/>
            </a:solidFill>
            <a:latin typeface="ＭＳ Ｐゴシック"/>
          </a:endParaRPr>
        </a:p>
      </xdr:txBody>
    </xdr:sp>
    <xdr:clientData/>
  </xdr:oneCellAnchor>
  <xdr:twoCellAnchor>
    <xdr:from>
      <xdr:col>13</xdr:col>
      <xdr:colOff>663575</xdr:colOff>
      <xdr:row>101</xdr:row>
      <xdr:rowOff>169418</xdr:rowOff>
    </xdr:from>
    <xdr:to>
      <xdr:col>14</xdr:col>
      <xdr:colOff>79375</xdr:colOff>
      <xdr:row>102</xdr:row>
      <xdr:rowOff>99568</xdr:rowOff>
    </xdr:to>
    <xdr:sp macro="" textlink="">
      <xdr:nvSpPr>
        <xdr:cNvPr id="298" name="円/楕円 297"/>
        <xdr:cNvSpPr/>
      </xdr:nvSpPr>
      <xdr:spPr>
        <a:xfrm>
          <a:off x="9588500" y="174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102</xdr:row>
      <xdr:rowOff>23622</xdr:rowOff>
    </xdr:from>
    <xdr:to>
      <xdr:col>15</xdr:col>
      <xdr:colOff>180975</xdr:colOff>
      <xdr:row>102</xdr:row>
      <xdr:rowOff>48768</xdr:rowOff>
    </xdr:to>
    <xdr:cxnSp macro="">
      <xdr:nvCxnSpPr>
        <xdr:cNvPr id="299" name="直線コネクタ 298"/>
        <xdr:cNvCxnSpPr/>
      </xdr:nvCxnSpPr>
      <xdr:spPr>
        <a:xfrm flipV="1">
          <a:off x="9639300" y="17511522"/>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35831</xdr:rowOff>
    </xdr:from>
    <xdr:ext cx="469744" cy="259045"/>
    <xdr:sp macro="" textlink="">
      <xdr:nvSpPr>
        <xdr:cNvPr id="300" name="n_1aveValue【市民会館】&#10;一人当たり面積"/>
        <xdr:cNvSpPr txBox="1"/>
      </xdr:nvSpPr>
      <xdr:spPr>
        <a:xfrm>
          <a:off x="93917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0.386</a:t>
          </a:r>
          <a:endParaRPr kumimoji="1" lang="ja-JP" altLang="en-US" sz="1000" b="1">
            <a:solidFill>
              <a:srgbClr val="000080"/>
            </a:solidFill>
            <a:latin typeface="ＭＳ Ｐゴシック"/>
          </a:endParaRPr>
        </a:p>
      </xdr:txBody>
    </xdr:sp>
    <xdr:clientData/>
  </xdr:oneCellAnchor>
  <xdr:oneCellAnchor>
    <xdr:from>
      <xdr:col>13</xdr:col>
      <xdr:colOff>466802</xdr:colOff>
      <xdr:row>100</xdr:row>
      <xdr:rowOff>116095</xdr:rowOff>
    </xdr:from>
    <xdr:ext cx="469744" cy="259045"/>
    <xdr:sp macro="" textlink="">
      <xdr:nvSpPr>
        <xdr:cNvPr id="301" name="n_1mainValue【市民会館】&#10;一人当たり面積"/>
        <xdr:cNvSpPr txBox="1"/>
      </xdr:nvSpPr>
      <xdr:spPr>
        <a:xfrm>
          <a:off x="9391727" y="1726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0.662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02" name="正方形/長方形 30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3" name="正方形/長方形 30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4" name="正方形/長方形 30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5" name="正方形/長方形 30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6" name="正方形/長方形 30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7" name="正方形/長方形 30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8" name="正方形/長方形 30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9" name="正方形/長方形 30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0" name="テキスト ボックス 30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1" name="直線コネクタ 31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12" name="テキスト ボックス 31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13" name="直線コネクタ 312"/>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14" name="テキスト ボックス 313"/>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5" name="直線コネクタ 314"/>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6" name="テキスト ボックス 315"/>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7" name="直線コネクタ 316"/>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8" name="テキスト ボックス 317"/>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9" name="直線コネクタ 318"/>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20" name="テキスト ボックス 319"/>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21" name="直線コネクタ 320"/>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22" name="テキスト ボックス 321"/>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23" name="直線コネクタ 322"/>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24" name="テキスト ボックス 323"/>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5" name="直線コネクタ 32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6" name="テキスト ボックス 325"/>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51707</xdr:rowOff>
    </xdr:to>
    <xdr:cxnSp macro="">
      <xdr:nvCxnSpPr>
        <xdr:cNvPr id="328" name="直線コネクタ 327"/>
        <xdr:cNvCxnSpPr/>
      </xdr:nvCxnSpPr>
      <xdr:spPr>
        <a:xfrm flipV="1">
          <a:off x="16318864" y="5732417"/>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329"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330" name="直線コネクタ 329"/>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31"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32" name="直線コネクタ 331"/>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133185</xdr:rowOff>
    </xdr:from>
    <xdr:ext cx="405111" cy="259045"/>
    <xdr:sp macro="" textlink="">
      <xdr:nvSpPr>
        <xdr:cNvPr id="333" name="【一般廃棄物処理施設】&#10;有形固定資産減価償却率平均値テキスト"/>
        <xdr:cNvSpPr txBox="1"/>
      </xdr:nvSpPr>
      <xdr:spPr>
        <a:xfrm>
          <a:off x="164084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110308</xdr:rowOff>
    </xdr:from>
    <xdr:to>
      <xdr:col>23</xdr:col>
      <xdr:colOff>568325</xdr:colOff>
      <xdr:row>37</xdr:row>
      <xdr:rowOff>40458</xdr:rowOff>
    </xdr:to>
    <xdr:sp macro="" textlink="">
      <xdr:nvSpPr>
        <xdr:cNvPr id="334" name="フローチャート : 判断 333"/>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41728</xdr:rowOff>
    </xdr:from>
    <xdr:to>
      <xdr:col>22</xdr:col>
      <xdr:colOff>415925</xdr:colOff>
      <xdr:row>36</xdr:row>
      <xdr:rowOff>143328</xdr:rowOff>
    </xdr:to>
    <xdr:sp macro="" textlink="">
      <xdr:nvSpPr>
        <xdr:cNvPr id="335" name="フローチャート : 判断 334"/>
        <xdr:cNvSpPr/>
      </xdr:nvSpPr>
      <xdr:spPr>
        <a:xfrm>
          <a:off x="15430500" y="621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6" name="テキスト ボックス 33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7" name="テキスト ボックス 33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8" name="テキスト ボックス 33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9" name="テキスト ボックス 33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0" name="テキスト ボックス 33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907</xdr:rowOff>
    </xdr:from>
    <xdr:to>
      <xdr:col>23</xdr:col>
      <xdr:colOff>568325</xdr:colOff>
      <xdr:row>41</xdr:row>
      <xdr:rowOff>102507</xdr:rowOff>
    </xdr:to>
    <xdr:sp macro="" textlink="">
      <xdr:nvSpPr>
        <xdr:cNvPr id="341" name="円/楕円 340"/>
        <xdr:cNvSpPr/>
      </xdr:nvSpPr>
      <xdr:spPr>
        <a:xfrm>
          <a:off x="162687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87284</xdr:rowOff>
    </xdr:from>
    <xdr:ext cx="405111" cy="259045"/>
    <xdr:sp macro="" textlink="">
      <xdr:nvSpPr>
        <xdr:cNvPr id="342" name="【一般廃棄物処理施設】&#10;有形固定資産減価償却率該当値テキスト"/>
        <xdr:cNvSpPr txBox="1"/>
      </xdr:nvSpPr>
      <xdr:spPr>
        <a:xfrm>
          <a:off x="16408400" y="6945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a:t>
          </a:r>
          <a:endParaRPr kumimoji="1" lang="ja-JP" altLang="en-US" sz="1000" b="1">
            <a:solidFill>
              <a:srgbClr val="FF0000"/>
            </a:solidFill>
            <a:latin typeface="ＭＳ Ｐゴシック"/>
          </a:endParaRPr>
        </a:p>
      </xdr:txBody>
    </xdr:sp>
    <xdr:clientData/>
  </xdr:oneCellAnchor>
  <xdr:twoCellAnchor>
    <xdr:from>
      <xdr:col>22</xdr:col>
      <xdr:colOff>314325</xdr:colOff>
      <xdr:row>41</xdr:row>
      <xdr:rowOff>66222</xdr:rowOff>
    </xdr:from>
    <xdr:to>
      <xdr:col>22</xdr:col>
      <xdr:colOff>415925</xdr:colOff>
      <xdr:row>41</xdr:row>
      <xdr:rowOff>167822</xdr:rowOff>
    </xdr:to>
    <xdr:sp macro="" textlink="">
      <xdr:nvSpPr>
        <xdr:cNvPr id="343" name="円/楕円 342"/>
        <xdr:cNvSpPr/>
      </xdr:nvSpPr>
      <xdr:spPr>
        <a:xfrm>
          <a:off x="154305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41</xdr:row>
      <xdr:rowOff>51707</xdr:rowOff>
    </xdr:from>
    <xdr:to>
      <xdr:col>23</xdr:col>
      <xdr:colOff>517525</xdr:colOff>
      <xdr:row>41</xdr:row>
      <xdr:rowOff>117022</xdr:rowOff>
    </xdr:to>
    <xdr:cxnSp macro="">
      <xdr:nvCxnSpPr>
        <xdr:cNvPr id="344" name="直線コネクタ 343"/>
        <xdr:cNvCxnSpPr/>
      </xdr:nvCxnSpPr>
      <xdr:spPr>
        <a:xfrm flipV="1">
          <a:off x="15481300" y="70811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34</xdr:row>
      <xdr:rowOff>159855</xdr:rowOff>
    </xdr:from>
    <xdr:ext cx="405111" cy="259045"/>
    <xdr:sp macro="" textlink="">
      <xdr:nvSpPr>
        <xdr:cNvPr id="345" name="n_1aveValue【一般廃棄物処理施設】&#10;有形固定資産減価償却率"/>
        <xdr:cNvSpPr txBox="1"/>
      </xdr:nvSpPr>
      <xdr:spPr>
        <a:xfrm>
          <a:off x="15266043" y="598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158949</xdr:rowOff>
    </xdr:from>
    <xdr:ext cx="405111" cy="259045"/>
    <xdr:sp macro="" textlink="">
      <xdr:nvSpPr>
        <xdr:cNvPr id="346" name="n_1mainValue【一般廃棄物処理施設】&#10;有形固定資産減価償却率"/>
        <xdr:cNvSpPr txBox="1"/>
      </xdr:nvSpPr>
      <xdr:spPr>
        <a:xfrm>
          <a:off x="15266043" y="7188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7" name="正方形/長方形 3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8" name="正方形/長方形 3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9" name="正方形/長方形 3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0" name="正方形/長方形 3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1" name="正方形/長方形 3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2" name="正方形/長方形 3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3" name="正方形/長方形 3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4" name="正方形/長方形 3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5" name="テキスト ボックス 3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6" name="直線コネクタ 3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57" name="直線コネクタ 35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58" name="テキスト ボックス 35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59" name="直線コネクタ 35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60" name="テキスト ボックス 35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1" name="直線コネクタ 36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62" name="テキスト ボックス 36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63" name="直線コネクタ 36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64" name="テキスト ボックス 36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66" name="テキスト ボックス 36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368" name="直線コネクタ 367"/>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369" name="【一般廃棄物処理施設】&#10;一人当たり有形固定資産（償却資産）額最小値テキスト"/>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370" name="直線コネクタ 369"/>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371" name="【一般廃棄物処理施設】&#10;一人当たり有形固定資産（償却資産）額最大値テキスト"/>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372" name="直線コネクタ 371"/>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35538</xdr:rowOff>
    </xdr:from>
    <xdr:ext cx="599010" cy="259045"/>
    <xdr:sp macro="" textlink="">
      <xdr:nvSpPr>
        <xdr:cNvPr id="373" name="【一般廃棄物処理施設】&#10;一人当たり有形固定資産（償却資産）額平均値テキスト"/>
        <xdr:cNvSpPr txBox="1"/>
      </xdr:nvSpPr>
      <xdr:spPr>
        <a:xfrm>
          <a:off x="22250400" y="6550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374" name="フローチャート : 判断 373"/>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153050</xdr:rowOff>
    </xdr:from>
    <xdr:to>
      <xdr:col>31</xdr:col>
      <xdr:colOff>85725</xdr:colOff>
      <xdr:row>39</xdr:row>
      <xdr:rowOff>83200</xdr:rowOff>
    </xdr:to>
    <xdr:sp macro="" textlink="">
      <xdr:nvSpPr>
        <xdr:cNvPr id="375" name="フローチャート : 判断 374"/>
        <xdr:cNvSpPr/>
      </xdr:nvSpPr>
      <xdr:spPr>
        <a:xfrm>
          <a:off x="21272500" y="666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6" name="テキスト ボックス 37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7" name="テキスト ボックス 37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8" name="テキスト ボックス 37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9" name="テキスト ボックス 37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0" name="テキスト ボックス 37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46079</xdr:rowOff>
    </xdr:from>
    <xdr:to>
      <xdr:col>32</xdr:col>
      <xdr:colOff>238125</xdr:colOff>
      <xdr:row>35</xdr:row>
      <xdr:rowOff>147679</xdr:rowOff>
    </xdr:to>
    <xdr:sp macro="" textlink="">
      <xdr:nvSpPr>
        <xdr:cNvPr id="381" name="円/楕円 380"/>
        <xdr:cNvSpPr/>
      </xdr:nvSpPr>
      <xdr:spPr>
        <a:xfrm>
          <a:off x="22110700" y="604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34</xdr:row>
      <xdr:rowOff>170556</xdr:rowOff>
    </xdr:from>
    <xdr:ext cx="599010" cy="259045"/>
    <xdr:sp macro="" textlink="">
      <xdr:nvSpPr>
        <xdr:cNvPr id="382" name="【一般廃棄物処理施設】&#10;一人当たり有形固定資産（償却資産）額該当値テキスト"/>
        <xdr:cNvSpPr txBox="1"/>
      </xdr:nvSpPr>
      <xdr:spPr>
        <a:xfrm>
          <a:off x="22250400" y="5999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232,977</a:t>
          </a:r>
          <a:endParaRPr kumimoji="1" lang="ja-JP" altLang="en-US" sz="1000" b="1">
            <a:solidFill>
              <a:srgbClr val="FF0000"/>
            </a:solidFill>
            <a:latin typeface="ＭＳ Ｐゴシック"/>
          </a:endParaRPr>
        </a:p>
      </xdr:txBody>
    </xdr:sp>
    <xdr:clientData/>
  </xdr:oneCellAnchor>
  <xdr:twoCellAnchor>
    <xdr:from>
      <xdr:col>30</xdr:col>
      <xdr:colOff>669925</xdr:colOff>
      <xdr:row>35</xdr:row>
      <xdr:rowOff>64682</xdr:rowOff>
    </xdr:from>
    <xdr:to>
      <xdr:col>31</xdr:col>
      <xdr:colOff>85725</xdr:colOff>
      <xdr:row>35</xdr:row>
      <xdr:rowOff>166282</xdr:rowOff>
    </xdr:to>
    <xdr:sp macro="" textlink="">
      <xdr:nvSpPr>
        <xdr:cNvPr id="383" name="円/楕円 382"/>
        <xdr:cNvSpPr/>
      </xdr:nvSpPr>
      <xdr:spPr>
        <a:xfrm>
          <a:off x="21272500" y="606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35</xdr:row>
      <xdr:rowOff>96879</xdr:rowOff>
    </xdr:from>
    <xdr:to>
      <xdr:col>32</xdr:col>
      <xdr:colOff>187325</xdr:colOff>
      <xdr:row>35</xdr:row>
      <xdr:rowOff>115482</xdr:rowOff>
    </xdr:to>
    <xdr:cxnSp macro="">
      <xdr:nvCxnSpPr>
        <xdr:cNvPr id="384" name="直線コネクタ 383"/>
        <xdr:cNvCxnSpPr/>
      </xdr:nvCxnSpPr>
      <xdr:spPr>
        <a:xfrm flipV="1">
          <a:off x="21323300" y="6097629"/>
          <a:ext cx="838200" cy="1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39</xdr:row>
      <xdr:rowOff>74327</xdr:rowOff>
    </xdr:from>
    <xdr:ext cx="534377" cy="259045"/>
    <xdr:sp macro="" textlink="">
      <xdr:nvSpPr>
        <xdr:cNvPr id="385" name="n_1aveValue【一般廃棄物処理施設】&#10;一人当たり有形固定資産（償却資産）額"/>
        <xdr:cNvSpPr txBox="1"/>
      </xdr:nvSpPr>
      <xdr:spPr>
        <a:xfrm>
          <a:off x="21043411" y="676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97,080</a:t>
          </a:r>
          <a:endParaRPr kumimoji="1" lang="ja-JP" altLang="en-US" sz="1000" b="1">
            <a:solidFill>
              <a:srgbClr val="000080"/>
            </a:solidFill>
            <a:latin typeface="ＭＳ Ｐゴシック"/>
          </a:endParaRPr>
        </a:p>
      </xdr:txBody>
    </xdr:sp>
    <xdr:clientData/>
  </xdr:oneCellAnchor>
  <xdr:oneCellAnchor>
    <xdr:from>
      <xdr:col>30</xdr:col>
      <xdr:colOff>408519</xdr:colOff>
      <xdr:row>34</xdr:row>
      <xdr:rowOff>11359</xdr:rowOff>
    </xdr:from>
    <xdr:ext cx="599010" cy="259045"/>
    <xdr:sp macro="" textlink="">
      <xdr:nvSpPr>
        <xdr:cNvPr id="386" name="n_1mainValue【一般廃棄物処理施設】&#10;一人当たり有形固定資産（償却資産）額"/>
        <xdr:cNvSpPr txBox="1"/>
      </xdr:nvSpPr>
      <xdr:spPr>
        <a:xfrm>
          <a:off x="21011094" y="58406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228,908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7" name="テキスト ボックス 39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98" name="直線コネクタ 39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99" name="テキスト ボックス 398"/>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400" name="直線コネクタ 39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401" name="テキスト ボックス 40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402" name="直線コネクタ 40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403" name="テキスト ボックス 40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404" name="直線コネクタ 40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405" name="テキスト ボックス 40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406" name="直線コネクタ 40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407" name="テキスト ボックス 40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408" name="直線コネクタ 40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409" name="テキスト ボックス 408"/>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0" name="直線コネクタ 40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1" name="テキスト ボックス 410"/>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64</xdr:row>
      <xdr:rowOff>156754</xdr:rowOff>
    </xdr:to>
    <xdr:cxnSp macro="">
      <xdr:nvCxnSpPr>
        <xdr:cNvPr id="413" name="直線コネクタ 412"/>
        <xdr:cNvCxnSpPr/>
      </xdr:nvCxnSpPr>
      <xdr:spPr>
        <a:xfrm flipV="1">
          <a:off x="16318864" y="962079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160581</xdr:rowOff>
    </xdr:from>
    <xdr:ext cx="405111" cy="259045"/>
    <xdr:sp macro="" textlink="">
      <xdr:nvSpPr>
        <xdr:cNvPr id="414" name="【保健センター・保健所】&#10;有形固定資産減価償却率最小値テキスト"/>
        <xdr:cNvSpPr txBox="1"/>
      </xdr:nvSpPr>
      <xdr:spPr>
        <a:xfrm>
          <a:off x="164084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23</xdr:col>
      <xdr:colOff>428625</xdr:colOff>
      <xdr:row>64</xdr:row>
      <xdr:rowOff>156754</xdr:rowOff>
    </xdr:from>
    <xdr:to>
      <xdr:col>23</xdr:col>
      <xdr:colOff>606425</xdr:colOff>
      <xdr:row>64</xdr:row>
      <xdr:rowOff>156754</xdr:rowOff>
    </xdr:to>
    <xdr:cxnSp macro="">
      <xdr:nvCxnSpPr>
        <xdr:cNvPr id="415" name="直線コネクタ 414"/>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416" name="【保健センター・保健所】&#10;有形固定資産減価償却率最大値テキスト"/>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417" name="直線コネクタ 416"/>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53357</xdr:rowOff>
    </xdr:from>
    <xdr:ext cx="405111" cy="259045"/>
    <xdr:sp macro="" textlink="">
      <xdr:nvSpPr>
        <xdr:cNvPr id="418" name="【保健センター・保健所】&#10;有形固定資産減価償却率平均値テキスト"/>
        <xdr:cNvSpPr txBox="1"/>
      </xdr:nvSpPr>
      <xdr:spPr>
        <a:xfrm>
          <a:off x="16408400" y="10854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74930</xdr:rowOff>
    </xdr:from>
    <xdr:to>
      <xdr:col>23</xdr:col>
      <xdr:colOff>568325</xdr:colOff>
      <xdr:row>64</xdr:row>
      <xdr:rowOff>5080</xdr:rowOff>
    </xdr:to>
    <xdr:sp macro="" textlink="">
      <xdr:nvSpPr>
        <xdr:cNvPr id="419" name="フローチャート : 判断 418"/>
        <xdr:cNvSpPr/>
      </xdr:nvSpPr>
      <xdr:spPr>
        <a:xfrm>
          <a:off x="162687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94524</xdr:rowOff>
    </xdr:from>
    <xdr:to>
      <xdr:col>22</xdr:col>
      <xdr:colOff>415925</xdr:colOff>
      <xdr:row>62</xdr:row>
      <xdr:rowOff>24674</xdr:rowOff>
    </xdr:to>
    <xdr:sp macro="" textlink="">
      <xdr:nvSpPr>
        <xdr:cNvPr id="420" name="フローチャート : 判断 419"/>
        <xdr:cNvSpPr/>
      </xdr:nvSpPr>
      <xdr:spPr>
        <a:xfrm>
          <a:off x="15430500" y="1055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1" name="テキスト ボックス 42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2" name="テキスト ボックス 42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3" name="テキスト ボックス 42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4" name="テキスト ボックス 42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5" name="テキスト ボックス 42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61</xdr:row>
      <xdr:rowOff>29210</xdr:rowOff>
    </xdr:from>
    <xdr:to>
      <xdr:col>23</xdr:col>
      <xdr:colOff>568325</xdr:colOff>
      <xdr:row>61</xdr:row>
      <xdr:rowOff>130810</xdr:rowOff>
    </xdr:to>
    <xdr:sp macro="" textlink="">
      <xdr:nvSpPr>
        <xdr:cNvPr id="426" name="円/楕円 425"/>
        <xdr:cNvSpPr/>
      </xdr:nvSpPr>
      <xdr:spPr>
        <a:xfrm>
          <a:off x="162687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60</xdr:row>
      <xdr:rowOff>52087</xdr:rowOff>
    </xdr:from>
    <xdr:ext cx="405111" cy="259045"/>
    <xdr:sp macro="" textlink="">
      <xdr:nvSpPr>
        <xdr:cNvPr id="427" name="【保健センター・保健所】&#10;有形固定資産減価償却率該当値テキスト"/>
        <xdr:cNvSpPr txBox="1"/>
      </xdr:nvSpPr>
      <xdr:spPr>
        <a:xfrm>
          <a:off x="16408400" y="10339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22</xdr:col>
      <xdr:colOff>314325</xdr:colOff>
      <xdr:row>61</xdr:row>
      <xdr:rowOff>84727</xdr:rowOff>
    </xdr:from>
    <xdr:to>
      <xdr:col>22</xdr:col>
      <xdr:colOff>415925</xdr:colOff>
      <xdr:row>62</xdr:row>
      <xdr:rowOff>14877</xdr:rowOff>
    </xdr:to>
    <xdr:sp macro="" textlink="">
      <xdr:nvSpPr>
        <xdr:cNvPr id="428" name="円/楕円 427"/>
        <xdr:cNvSpPr/>
      </xdr:nvSpPr>
      <xdr:spPr>
        <a:xfrm>
          <a:off x="15430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61</xdr:row>
      <xdr:rowOff>80010</xdr:rowOff>
    </xdr:from>
    <xdr:to>
      <xdr:col>23</xdr:col>
      <xdr:colOff>517525</xdr:colOff>
      <xdr:row>61</xdr:row>
      <xdr:rowOff>135527</xdr:rowOff>
    </xdr:to>
    <xdr:cxnSp macro="">
      <xdr:nvCxnSpPr>
        <xdr:cNvPr id="429" name="直線コネクタ 428"/>
        <xdr:cNvCxnSpPr/>
      </xdr:nvCxnSpPr>
      <xdr:spPr>
        <a:xfrm flipV="1">
          <a:off x="15481300" y="10538460"/>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15801</xdr:rowOff>
    </xdr:from>
    <xdr:ext cx="405111" cy="259045"/>
    <xdr:sp macro="" textlink="">
      <xdr:nvSpPr>
        <xdr:cNvPr id="430" name="n_1aveValue【保健センター・保健所】&#10;有形固定資産減価償却率"/>
        <xdr:cNvSpPr txBox="1"/>
      </xdr:nvSpPr>
      <xdr:spPr>
        <a:xfrm>
          <a:off x="15266043" y="1064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31404</xdr:rowOff>
    </xdr:from>
    <xdr:ext cx="405111" cy="259045"/>
    <xdr:sp macro="" textlink="">
      <xdr:nvSpPr>
        <xdr:cNvPr id="431" name="n_1mainValue【保健センター・保健所】&#10;有形固定資産減価償却率"/>
        <xdr:cNvSpPr txBox="1"/>
      </xdr:nvSpPr>
      <xdr:spPr>
        <a:xfrm>
          <a:off x="15266043" y="10318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2" name="正方形/長方形 43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3" name="正方形/長方形 43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4" name="正方形/長方形 43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5" name="正方形/長方形 43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6" name="正方形/長方形 43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7" name="正方形/長方形 43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8" name="正方形/長方形 43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9" name="正方形/長方形 43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0" name="テキスト ボックス 43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1" name="直線コネクタ 44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42" name="直線コネクタ 44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43" name="テキスト ボックス 44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44" name="直線コネクタ 44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45" name="テキスト ボックス 44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46" name="直線コネクタ 44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47" name="テキスト ボックス 44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48" name="直線コネクタ 44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49" name="テキスト ボックス 44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0" name="直線コネクタ 44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1" name="テキスト ボックス 45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2" name="直線コネクタ 45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53" name="テキスト ボックス 45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4" name="直線コネクタ 45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5" name="テキスト ボックス 45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110490</xdr:rowOff>
    </xdr:from>
    <xdr:to>
      <xdr:col>32</xdr:col>
      <xdr:colOff>186689</xdr:colOff>
      <xdr:row>64</xdr:row>
      <xdr:rowOff>62049</xdr:rowOff>
    </xdr:to>
    <xdr:cxnSp macro="">
      <xdr:nvCxnSpPr>
        <xdr:cNvPr id="457" name="直線コネクタ 456"/>
        <xdr:cNvCxnSpPr/>
      </xdr:nvCxnSpPr>
      <xdr:spPr>
        <a:xfrm flipV="1">
          <a:off x="22160864" y="9540240"/>
          <a:ext cx="0" cy="149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65876</xdr:rowOff>
    </xdr:from>
    <xdr:ext cx="469744" cy="259045"/>
    <xdr:sp macro="" textlink="">
      <xdr:nvSpPr>
        <xdr:cNvPr id="458" name="【保健センター・保健所】&#10;一人当たり面積最小値テキスト"/>
        <xdr:cNvSpPr txBox="1"/>
      </xdr:nvSpPr>
      <xdr:spPr>
        <a:xfrm>
          <a:off x="22250400"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64</xdr:row>
      <xdr:rowOff>62049</xdr:rowOff>
    </xdr:from>
    <xdr:to>
      <xdr:col>32</xdr:col>
      <xdr:colOff>276225</xdr:colOff>
      <xdr:row>64</xdr:row>
      <xdr:rowOff>62049</xdr:rowOff>
    </xdr:to>
    <xdr:cxnSp macro="">
      <xdr:nvCxnSpPr>
        <xdr:cNvPr id="459" name="直線コネクタ 458"/>
        <xdr:cNvCxnSpPr/>
      </xdr:nvCxnSpPr>
      <xdr:spPr>
        <a:xfrm>
          <a:off x="22072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57167</xdr:rowOff>
    </xdr:from>
    <xdr:ext cx="469744" cy="259045"/>
    <xdr:sp macro="" textlink="">
      <xdr:nvSpPr>
        <xdr:cNvPr id="460" name="【保健センター・保健所】&#10;一人当たり面積最大値テキスト"/>
        <xdr:cNvSpPr txBox="1"/>
      </xdr:nvSpPr>
      <xdr:spPr>
        <a:xfrm>
          <a:off x="222504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32</xdr:col>
      <xdr:colOff>98425</xdr:colOff>
      <xdr:row>55</xdr:row>
      <xdr:rowOff>110490</xdr:rowOff>
    </xdr:from>
    <xdr:to>
      <xdr:col>32</xdr:col>
      <xdr:colOff>276225</xdr:colOff>
      <xdr:row>55</xdr:row>
      <xdr:rowOff>110490</xdr:rowOff>
    </xdr:to>
    <xdr:cxnSp macro="">
      <xdr:nvCxnSpPr>
        <xdr:cNvPr id="461" name="直線コネクタ 460"/>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63517</xdr:rowOff>
    </xdr:from>
    <xdr:ext cx="469744" cy="259045"/>
    <xdr:sp macro="" textlink="">
      <xdr:nvSpPr>
        <xdr:cNvPr id="462" name="【保健センター・保健所】&#10;一人当たり面積平均値テキスト"/>
        <xdr:cNvSpPr txBox="1"/>
      </xdr:nvSpPr>
      <xdr:spPr>
        <a:xfrm>
          <a:off x="22250400" y="10521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463" name="フローチャート : 判断 462"/>
        <xdr:cNvSpPr/>
      </xdr:nvSpPr>
      <xdr:spPr>
        <a:xfrm>
          <a:off x="22110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70576</xdr:rowOff>
    </xdr:from>
    <xdr:to>
      <xdr:col>31</xdr:col>
      <xdr:colOff>85725</xdr:colOff>
      <xdr:row>64</xdr:row>
      <xdr:rowOff>726</xdr:rowOff>
    </xdr:to>
    <xdr:sp macro="" textlink="">
      <xdr:nvSpPr>
        <xdr:cNvPr id="464" name="フローチャート : 判断 463"/>
        <xdr:cNvSpPr/>
      </xdr:nvSpPr>
      <xdr:spPr>
        <a:xfrm>
          <a:off x="21272500" y="1087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5" name="テキスト ボックス 46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6" name="テキスト ボックス 46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7" name="テキスト ボックス 46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8" name="テキスト ボックス 46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9" name="テキスト ボックス 46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111397</xdr:rowOff>
    </xdr:from>
    <xdr:to>
      <xdr:col>32</xdr:col>
      <xdr:colOff>238125</xdr:colOff>
      <xdr:row>63</xdr:row>
      <xdr:rowOff>41547</xdr:rowOff>
    </xdr:to>
    <xdr:sp macro="" textlink="">
      <xdr:nvSpPr>
        <xdr:cNvPr id="470" name="円/楕円 469"/>
        <xdr:cNvSpPr/>
      </xdr:nvSpPr>
      <xdr:spPr>
        <a:xfrm>
          <a:off x="22110700" y="10741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89824</xdr:rowOff>
    </xdr:from>
    <xdr:ext cx="469744" cy="259045"/>
    <xdr:sp macro="" textlink="">
      <xdr:nvSpPr>
        <xdr:cNvPr id="471" name="【保健センター・保健所】&#10;一人当たり面積該当値テキスト"/>
        <xdr:cNvSpPr txBox="1"/>
      </xdr:nvSpPr>
      <xdr:spPr>
        <a:xfrm>
          <a:off x="22250400" y="1071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0.286</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116840</xdr:rowOff>
    </xdr:from>
    <xdr:to>
      <xdr:col>31</xdr:col>
      <xdr:colOff>85725</xdr:colOff>
      <xdr:row>63</xdr:row>
      <xdr:rowOff>46990</xdr:rowOff>
    </xdr:to>
    <xdr:sp macro="" textlink="">
      <xdr:nvSpPr>
        <xdr:cNvPr id="472" name="円/楕円 471"/>
        <xdr:cNvSpPr/>
      </xdr:nvSpPr>
      <xdr:spPr>
        <a:xfrm>
          <a:off x="21272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62</xdr:row>
      <xdr:rowOff>162197</xdr:rowOff>
    </xdr:from>
    <xdr:to>
      <xdr:col>32</xdr:col>
      <xdr:colOff>187325</xdr:colOff>
      <xdr:row>62</xdr:row>
      <xdr:rowOff>167640</xdr:rowOff>
    </xdr:to>
    <xdr:cxnSp macro="">
      <xdr:nvCxnSpPr>
        <xdr:cNvPr id="473" name="直線コネクタ 472"/>
        <xdr:cNvCxnSpPr/>
      </xdr:nvCxnSpPr>
      <xdr:spPr>
        <a:xfrm flipV="1">
          <a:off x="21323300" y="10792097"/>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63</xdr:row>
      <xdr:rowOff>163303</xdr:rowOff>
    </xdr:from>
    <xdr:ext cx="469744" cy="259045"/>
    <xdr:sp macro="" textlink="">
      <xdr:nvSpPr>
        <xdr:cNvPr id="474" name="n_1aveValue【保健センター・保健所】&#10;一人当たり面積"/>
        <xdr:cNvSpPr txBox="1"/>
      </xdr:nvSpPr>
      <xdr:spPr>
        <a:xfrm>
          <a:off x="21075727" y="1096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63517</xdr:rowOff>
    </xdr:from>
    <xdr:ext cx="469744" cy="259045"/>
    <xdr:sp macro="" textlink="">
      <xdr:nvSpPr>
        <xdr:cNvPr id="475" name="n_1mainValue【保健センター・保健所】&#10;一人当たり面積"/>
        <xdr:cNvSpPr txBox="1"/>
      </xdr:nvSpPr>
      <xdr:spPr>
        <a:xfrm>
          <a:off x="21075727" y="1052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0.281</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6" name="正方形/長方形 47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7" name="正方形/長方形 47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8" name="正方形/長方形 47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9" name="正方形/長方形 47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0" name="正方形/長方形 47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1" name="正方形/長方形 48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2" name="正方形/長方形 48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3" name="正方形/長方形 48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84" name="テキスト ボックス 48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85" name="直線コネクタ 48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86" name="テキスト ボックス 48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87" name="直線コネクタ 486"/>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88" name="テキスト ボックス 487"/>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89" name="直線コネクタ 488"/>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0" name="テキスト ボックス 489"/>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1" name="直線コネクタ 490"/>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2" name="テキスト ボックス 491"/>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93" name="直線コネクタ 492"/>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94" name="テキスト ボックス 493"/>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5" name="直線コネクタ 49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6" name="テキスト ボックス 49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498" name="直線コネクタ 497"/>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99"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500" name="直線コネクタ 499"/>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501"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502" name="直線コネクタ 501"/>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87901</xdr:rowOff>
    </xdr:from>
    <xdr:ext cx="405111" cy="259045"/>
    <xdr:sp macro="" textlink="">
      <xdr:nvSpPr>
        <xdr:cNvPr id="503" name="【消防施設】&#10;有形固定資産減価償却率平均値テキスト"/>
        <xdr:cNvSpPr txBox="1"/>
      </xdr:nvSpPr>
      <xdr:spPr>
        <a:xfrm>
          <a:off x="16408400" y="13975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504" name="フローチャート : 判断 503"/>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46737</xdr:rowOff>
    </xdr:from>
    <xdr:to>
      <xdr:col>22</xdr:col>
      <xdr:colOff>415925</xdr:colOff>
      <xdr:row>83</xdr:row>
      <xdr:rowOff>148337</xdr:rowOff>
    </xdr:to>
    <xdr:sp macro="" textlink="">
      <xdr:nvSpPr>
        <xdr:cNvPr id="505" name="フローチャート : 判断 504"/>
        <xdr:cNvSpPr/>
      </xdr:nvSpPr>
      <xdr:spPr>
        <a:xfrm>
          <a:off x="15430500" y="14277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6" name="テキスト ボックス 50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7" name="テキスト ボックス 50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8" name="テキスト ボックス 50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9" name="テキスト ボックス 50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0" name="テキスト ボックス 50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167894</xdr:rowOff>
    </xdr:from>
    <xdr:to>
      <xdr:col>23</xdr:col>
      <xdr:colOff>568325</xdr:colOff>
      <xdr:row>83</xdr:row>
      <xdr:rowOff>98044</xdr:rowOff>
    </xdr:to>
    <xdr:sp macro="" textlink="">
      <xdr:nvSpPr>
        <xdr:cNvPr id="511" name="円/楕円 510"/>
        <xdr:cNvSpPr/>
      </xdr:nvSpPr>
      <xdr:spPr>
        <a:xfrm>
          <a:off x="16268700" y="1422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146321</xdr:rowOff>
    </xdr:from>
    <xdr:ext cx="405111" cy="259045"/>
    <xdr:sp macro="" textlink="">
      <xdr:nvSpPr>
        <xdr:cNvPr id="512" name="【消防施設】&#10;有形固定資産減価償却率該当値テキスト"/>
        <xdr:cNvSpPr txBox="1"/>
      </xdr:nvSpPr>
      <xdr:spPr>
        <a:xfrm>
          <a:off x="16408400" y="1420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35306</xdr:rowOff>
    </xdr:from>
    <xdr:to>
      <xdr:col>22</xdr:col>
      <xdr:colOff>415925</xdr:colOff>
      <xdr:row>83</xdr:row>
      <xdr:rowOff>136906</xdr:rowOff>
    </xdr:to>
    <xdr:sp macro="" textlink="">
      <xdr:nvSpPr>
        <xdr:cNvPr id="513" name="円/楕円 512"/>
        <xdr:cNvSpPr/>
      </xdr:nvSpPr>
      <xdr:spPr>
        <a:xfrm>
          <a:off x="15430500" y="1426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47244</xdr:rowOff>
    </xdr:from>
    <xdr:to>
      <xdr:col>23</xdr:col>
      <xdr:colOff>517525</xdr:colOff>
      <xdr:row>83</xdr:row>
      <xdr:rowOff>86106</xdr:rowOff>
    </xdr:to>
    <xdr:cxnSp macro="">
      <xdr:nvCxnSpPr>
        <xdr:cNvPr id="514" name="直線コネクタ 513"/>
        <xdr:cNvCxnSpPr/>
      </xdr:nvCxnSpPr>
      <xdr:spPr>
        <a:xfrm flipV="1">
          <a:off x="15481300" y="14277594"/>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139464</xdr:rowOff>
    </xdr:from>
    <xdr:ext cx="405111" cy="259045"/>
    <xdr:sp macro="" textlink="">
      <xdr:nvSpPr>
        <xdr:cNvPr id="515" name="n_1aveValue【消防施設】&#10;有形固定資産減価償却率"/>
        <xdr:cNvSpPr txBox="1"/>
      </xdr:nvSpPr>
      <xdr:spPr>
        <a:xfrm>
          <a:off x="15266043"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153433</xdr:rowOff>
    </xdr:from>
    <xdr:ext cx="405111" cy="259045"/>
    <xdr:sp macro="" textlink="">
      <xdr:nvSpPr>
        <xdr:cNvPr id="516" name="n_1mainValue【消防施設】&#10;有形固定資産減価償却率"/>
        <xdr:cNvSpPr txBox="1"/>
      </xdr:nvSpPr>
      <xdr:spPr>
        <a:xfrm>
          <a:off x="15266043" y="14040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7" name="正方形/長方形 51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8" name="正方形/長方形 51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9" name="正方形/長方形 51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0" name="正方形/長方形 51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1" name="正方形/長方形 52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2" name="正方形/長方形 52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3" name="正方形/長方形 52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4" name="正方形/長方形 52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5" name="テキスト ボックス 52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6" name="直線コネクタ 52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27" name="直線コネクタ 52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28" name="テキスト ボックス 52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29" name="直線コネクタ 52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30" name="テキスト ボックス 52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31" name="直線コネクタ 53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32" name="テキスト ボックス 53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33" name="直線コネクタ 53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34" name="テキスト ボックス 53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5" name="直線コネクタ 53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6" name="テキスト ボックス 53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538" name="直線コネクタ 537"/>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539"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540" name="直線コネクタ 539"/>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541"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542" name="直線コネクタ 541"/>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23892</xdr:rowOff>
    </xdr:from>
    <xdr:ext cx="469744" cy="259045"/>
    <xdr:sp macro="" textlink="">
      <xdr:nvSpPr>
        <xdr:cNvPr id="543" name="【消防施設】&#10;一人当たり面積平均値テキスト"/>
        <xdr:cNvSpPr txBox="1"/>
      </xdr:nvSpPr>
      <xdr:spPr>
        <a:xfrm>
          <a:off x="22250400" y="13911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544" name="フローチャート : 判断 543"/>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78739</xdr:rowOff>
    </xdr:from>
    <xdr:to>
      <xdr:col>31</xdr:col>
      <xdr:colOff>85725</xdr:colOff>
      <xdr:row>83</xdr:row>
      <xdr:rowOff>8889</xdr:rowOff>
    </xdr:to>
    <xdr:sp macro="" textlink="">
      <xdr:nvSpPr>
        <xdr:cNvPr id="545" name="フローチャート : 判断 544"/>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113030</xdr:rowOff>
    </xdr:from>
    <xdr:to>
      <xdr:col>32</xdr:col>
      <xdr:colOff>238125</xdr:colOff>
      <xdr:row>84</xdr:row>
      <xdr:rowOff>43180</xdr:rowOff>
    </xdr:to>
    <xdr:sp macro="" textlink="">
      <xdr:nvSpPr>
        <xdr:cNvPr id="551" name="円/楕円 550"/>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91457</xdr:rowOff>
    </xdr:from>
    <xdr:ext cx="469744" cy="259045"/>
    <xdr:sp macro="" textlink="">
      <xdr:nvSpPr>
        <xdr:cNvPr id="552" name="【消防施設】&#10;一人当たり面積該当値テキスト"/>
        <xdr:cNvSpPr txBox="1"/>
      </xdr:nvSpPr>
      <xdr:spPr>
        <a:xfrm>
          <a:off x="222504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0.085</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122174</xdr:rowOff>
    </xdr:from>
    <xdr:to>
      <xdr:col>31</xdr:col>
      <xdr:colOff>85725</xdr:colOff>
      <xdr:row>84</xdr:row>
      <xdr:rowOff>52324</xdr:rowOff>
    </xdr:to>
    <xdr:sp macro="" textlink="">
      <xdr:nvSpPr>
        <xdr:cNvPr id="553" name="円/楕円 552"/>
        <xdr:cNvSpPr/>
      </xdr:nvSpPr>
      <xdr:spPr>
        <a:xfrm>
          <a:off x="21272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163830</xdr:rowOff>
    </xdr:from>
    <xdr:to>
      <xdr:col>32</xdr:col>
      <xdr:colOff>187325</xdr:colOff>
      <xdr:row>84</xdr:row>
      <xdr:rowOff>1524</xdr:rowOff>
    </xdr:to>
    <xdr:cxnSp macro="">
      <xdr:nvCxnSpPr>
        <xdr:cNvPr id="554" name="直線コネクタ 553"/>
        <xdr:cNvCxnSpPr/>
      </xdr:nvCxnSpPr>
      <xdr:spPr>
        <a:xfrm flipV="1">
          <a:off x="21323300" y="143941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25416</xdr:rowOff>
    </xdr:from>
    <xdr:ext cx="469744" cy="259045"/>
    <xdr:sp macro="" textlink="">
      <xdr:nvSpPr>
        <xdr:cNvPr id="555" name="n_1aveValue【消防施設】&#10;一人当たり面積"/>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43451</xdr:rowOff>
    </xdr:from>
    <xdr:ext cx="469744" cy="259045"/>
    <xdr:sp macro="" textlink="">
      <xdr:nvSpPr>
        <xdr:cNvPr id="556" name="n_1mainValue【消防施設】&#10;一人当たり面積"/>
        <xdr:cNvSpPr txBox="1"/>
      </xdr:nvSpPr>
      <xdr:spPr>
        <a:xfrm>
          <a:off x="21075727" y="14445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0.083</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7" name="正方形/長方形 55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8" name="正方形/長方形 55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9" name="正方形/長方形 55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0" name="正方形/長方形 55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1" name="正方形/長方形 56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2" name="正方形/長方形 56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3" name="正方形/長方形 56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4" name="正方形/長方形 56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5" name="テキスト ボックス 56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6" name="直線コネクタ 56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7" name="テキスト ボックス 56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68" name="直線コネクタ 567"/>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69" name="テキスト ボックス 568"/>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70" name="直線コネクタ 569"/>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71" name="テキスト ボックス 570"/>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72" name="直線コネクタ 571"/>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73" name="テキスト ボックス 572"/>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74" name="直線コネクタ 573"/>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75" name="テキスト ボックス 574"/>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6" name="直線コネクタ 57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7" name="テキスト ボックス 57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7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579" name="直線コネクタ 578"/>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580"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581" name="直線コネクタ 580"/>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82"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83" name="直線コネクタ 582"/>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584"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585" name="フローチャート : 判断 584"/>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141987</xdr:rowOff>
    </xdr:from>
    <xdr:to>
      <xdr:col>22</xdr:col>
      <xdr:colOff>415925</xdr:colOff>
      <xdr:row>106</xdr:row>
      <xdr:rowOff>72137</xdr:rowOff>
    </xdr:to>
    <xdr:sp macro="" textlink="">
      <xdr:nvSpPr>
        <xdr:cNvPr id="586" name="フローチャート : 判断 585"/>
        <xdr:cNvSpPr/>
      </xdr:nvSpPr>
      <xdr:spPr>
        <a:xfrm>
          <a:off x="15430500" y="18144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87" name="テキスト ボックス 58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88" name="テキスト ボックス 58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89" name="テキスト ボックス 58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0" name="テキスト ボックス 58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1" name="テキスト ボックス 59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105</xdr:row>
      <xdr:rowOff>7113</xdr:rowOff>
    </xdr:from>
    <xdr:to>
      <xdr:col>23</xdr:col>
      <xdr:colOff>568325</xdr:colOff>
      <xdr:row>105</xdr:row>
      <xdr:rowOff>108713</xdr:rowOff>
    </xdr:to>
    <xdr:sp macro="" textlink="">
      <xdr:nvSpPr>
        <xdr:cNvPr id="592" name="円/楕円 591"/>
        <xdr:cNvSpPr/>
      </xdr:nvSpPr>
      <xdr:spPr>
        <a:xfrm>
          <a:off x="16268700" y="1800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104</xdr:row>
      <xdr:rowOff>29990</xdr:rowOff>
    </xdr:from>
    <xdr:ext cx="405111" cy="259045"/>
    <xdr:sp macro="" textlink="">
      <xdr:nvSpPr>
        <xdr:cNvPr id="593" name="【庁舎】&#10;有形固定資産減価償却率該当値テキスト"/>
        <xdr:cNvSpPr txBox="1"/>
      </xdr:nvSpPr>
      <xdr:spPr>
        <a:xfrm>
          <a:off x="16408400" y="17860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162561</xdr:rowOff>
    </xdr:from>
    <xdr:to>
      <xdr:col>22</xdr:col>
      <xdr:colOff>415925</xdr:colOff>
      <xdr:row>105</xdr:row>
      <xdr:rowOff>92711</xdr:rowOff>
    </xdr:to>
    <xdr:sp macro="" textlink="">
      <xdr:nvSpPr>
        <xdr:cNvPr id="594" name="円/楕円 593"/>
        <xdr:cNvSpPr/>
      </xdr:nvSpPr>
      <xdr:spPr>
        <a:xfrm>
          <a:off x="15430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105</xdr:row>
      <xdr:rowOff>41911</xdr:rowOff>
    </xdr:from>
    <xdr:to>
      <xdr:col>23</xdr:col>
      <xdr:colOff>517525</xdr:colOff>
      <xdr:row>105</xdr:row>
      <xdr:rowOff>57913</xdr:rowOff>
    </xdr:to>
    <xdr:cxnSp macro="">
      <xdr:nvCxnSpPr>
        <xdr:cNvPr id="595" name="直線コネクタ 594"/>
        <xdr:cNvCxnSpPr/>
      </xdr:nvCxnSpPr>
      <xdr:spPr>
        <a:xfrm>
          <a:off x="15481300" y="18044161"/>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106</xdr:row>
      <xdr:rowOff>63264</xdr:rowOff>
    </xdr:from>
    <xdr:ext cx="405111" cy="259045"/>
    <xdr:sp macro="" textlink="">
      <xdr:nvSpPr>
        <xdr:cNvPr id="596" name="n_1aveValue【庁舎】&#10;有形固定資産減価償却率"/>
        <xdr:cNvSpPr txBox="1"/>
      </xdr:nvSpPr>
      <xdr:spPr>
        <a:xfrm>
          <a:off x="15266043" y="1823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22</xdr:col>
      <xdr:colOff>149868</xdr:colOff>
      <xdr:row>103</xdr:row>
      <xdr:rowOff>109238</xdr:rowOff>
    </xdr:from>
    <xdr:ext cx="405111" cy="259045"/>
    <xdr:sp macro="" textlink="">
      <xdr:nvSpPr>
        <xdr:cNvPr id="597" name="n_1mainValue【庁舎】&#10;有形固定資産減価償却率"/>
        <xdr:cNvSpPr txBox="1"/>
      </xdr:nvSpPr>
      <xdr:spPr>
        <a:xfrm>
          <a:off x="15266043" y="1776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98" name="正方形/長方形 5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99" name="正方形/長方形 5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0" name="正方形/長方形 5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1" name="正方形/長方形 6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2" name="正方形/長方形 6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3" name="正方形/長方形 6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4" name="正方形/長方形 6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5" name="正方形/長方形 6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6" name="テキスト ボックス 6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7" name="直線コネクタ 6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08" name="テキスト ボックス 60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09" name="直線コネクタ 60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0" name="テキスト ボックス 60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1" name="直線コネクタ 61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2" name="テキスト ボックス 61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3" name="直線コネクタ 61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4" name="テキスト ボックス 61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5" name="直線コネクタ 61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6" name="テキスト ボックス 61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7" name="直線コネクタ 61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18" name="テキスト ボックス 61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9" name="直線コネクタ 6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0" name="テキスト ボックス 6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622" name="直線コネクタ 621"/>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623"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624" name="直線コネクタ 623"/>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625"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626" name="直線コネクタ 625"/>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118763</xdr:rowOff>
    </xdr:from>
    <xdr:ext cx="469744" cy="259045"/>
    <xdr:sp macro="" textlink="">
      <xdr:nvSpPr>
        <xdr:cNvPr id="627" name="【庁舎】&#10;一人当たり面積平均値テキスト"/>
        <xdr:cNvSpPr txBox="1"/>
      </xdr:nvSpPr>
      <xdr:spPr>
        <a:xfrm>
          <a:off x="22250400" y="17778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628" name="フローチャート : 判断 627"/>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114936</xdr:rowOff>
    </xdr:from>
    <xdr:to>
      <xdr:col>31</xdr:col>
      <xdr:colOff>85725</xdr:colOff>
      <xdr:row>106</xdr:row>
      <xdr:rowOff>45086</xdr:rowOff>
    </xdr:to>
    <xdr:sp macro="" textlink="">
      <xdr:nvSpPr>
        <xdr:cNvPr id="629" name="フローチャート : 判断 628"/>
        <xdr:cNvSpPr/>
      </xdr:nvSpPr>
      <xdr:spPr>
        <a:xfrm>
          <a:off x="21272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74930</xdr:rowOff>
    </xdr:from>
    <xdr:to>
      <xdr:col>32</xdr:col>
      <xdr:colOff>238125</xdr:colOff>
      <xdr:row>107</xdr:row>
      <xdr:rowOff>5080</xdr:rowOff>
    </xdr:to>
    <xdr:sp macro="" textlink="">
      <xdr:nvSpPr>
        <xdr:cNvPr id="635" name="円/楕円 634"/>
        <xdr:cNvSpPr/>
      </xdr:nvSpPr>
      <xdr:spPr>
        <a:xfrm>
          <a:off x="221107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53357</xdr:rowOff>
    </xdr:from>
    <xdr:ext cx="469744" cy="259045"/>
    <xdr:sp macro="" textlink="">
      <xdr:nvSpPr>
        <xdr:cNvPr id="636" name="【庁舎】&#10;一人当たり面積該当値テキスト"/>
        <xdr:cNvSpPr txBox="1"/>
      </xdr:nvSpPr>
      <xdr:spPr>
        <a:xfrm>
          <a:off x="22250400" y="18227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0.394</a:t>
          </a:r>
          <a:endParaRPr kumimoji="1" lang="ja-JP" altLang="en-US" sz="1000" b="1">
            <a:solidFill>
              <a:srgbClr val="FF0000"/>
            </a:solidFill>
            <a:latin typeface="ＭＳ Ｐゴシック"/>
          </a:endParaRPr>
        </a:p>
      </xdr:txBody>
    </xdr:sp>
    <xdr:clientData/>
  </xdr:oneCellAnchor>
  <xdr:twoCellAnchor>
    <xdr:from>
      <xdr:col>30</xdr:col>
      <xdr:colOff>669925</xdr:colOff>
      <xdr:row>106</xdr:row>
      <xdr:rowOff>88264</xdr:rowOff>
    </xdr:from>
    <xdr:to>
      <xdr:col>31</xdr:col>
      <xdr:colOff>85725</xdr:colOff>
      <xdr:row>107</xdr:row>
      <xdr:rowOff>18414</xdr:rowOff>
    </xdr:to>
    <xdr:sp macro="" textlink="">
      <xdr:nvSpPr>
        <xdr:cNvPr id="637" name="円/楕円 636"/>
        <xdr:cNvSpPr/>
      </xdr:nvSpPr>
      <xdr:spPr>
        <a:xfrm>
          <a:off x="21272500" y="1826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106</xdr:row>
      <xdr:rowOff>125730</xdr:rowOff>
    </xdr:from>
    <xdr:to>
      <xdr:col>32</xdr:col>
      <xdr:colOff>187325</xdr:colOff>
      <xdr:row>106</xdr:row>
      <xdr:rowOff>139064</xdr:rowOff>
    </xdr:to>
    <xdr:cxnSp macro="">
      <xdr:nvCxnSpPr>
        <xdr:cNvPr id="638" name="直線コネクタ 637"/>
        <xdr:cNvCxnSpPr/>
      </xdr:nvCxnSpPr>
      <xdr:spPr>
        <a:xfrm flipV="1">
          <a:off x="21323300" y="18299430"/>
          <a:ext cx="8382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104</xdr:row>
      <xdr:rowOff>61613</xdr:rowOff>
    </xdr:from>
    <xdr:ext cx="469744" cy="259045"/>
    <xdr:sp macro="" textlink="">
      <xdr:nvSpPr>
        <xdr:cNvPr id="639" name="n_1aveValue【庁舎】&#10;一人当たり面積"/>
        <xdr:cNvSpPr txBox="1"/>
      </xdr:nvSpPr>
      <xdr:spPr>
        <a:xfrm>
          <a:off x="21075727" y="17892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9541</xdr:rowOff>
    </xdr:from>
    <xdr:ext cx="469744" cy="259045"/>
    <xdr:sp macro="" textlink="">
      <xdr:nvSpPr>
        <xdr:cNvPr id="640" name="n_1mainValue【庁舎】&#10;一人当たり面積"/>
        <xdr:cNvSpPr txBox="1"/>
      </xdr:nvSpPr>
      <xdr:spPr>
        <a:xfrm>
          <a:off x="21075727"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1" name="正方形/長方形 6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2" name="正方形/長方形 6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3" name="テキスト ボックス 6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類似団体と比較して特に有形固定資産減価償却率が高くなっている施設は町民会館、特に低くなっている施設は一般廃棄物処理施設である。</a:t>
          </a:r>
          <a:endParaRPr lang="ja-JP" altLang="ja-JP" sz="1300">
            <a:effectLst/>
          </a:endParaRPr>
        </a:p>
        <a:p>
          <a:r>
            <a:rPr kumimoji="1" lang="ja-JP" altLang="ja-JP" sz="1300">
              <a:solidFill>
                <a:schemeClr val="dk1"/>
              </a:solidFill>
              <a:effectLst/>
              <a:latin typeface="+mn-lt"/>
              <a:ea typeface="+mn-ea"/>
              <a:cs typeface="+mn-cs"/>
            </a:rPr>
            <a:t>保健センター、町民会館については、前年度は類似団体内の最大値となっていたが、</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年度は解消されており、県平均と比較しても極端に高い数値とはなっていない。</a:t>
          </a:r>
          <a:endParaRPr lang="ja-JP" altLang="ja-JP" sz="1300">
            <a:effectLst/>
          </a:endParaRPr>
        </a:p>
        <a:p>
          <a:r>
            <a:rPr kumimoji="1" lang="ja-JP" altLang="ja-JP" sz="1300">
              <a:solidFill>
                <a:schemeClr val="dk1"/>
              </a:solidFill>
              <a:effectLst/>
              <a:latin typeface="+mn-lt"/>
              <a:ea typeface="+mn-ea"/>
              <a:cs typeface="+mn-cs"/>
            </a:rPr>
            <a:t>なお、前年度と同じく本年度も一般廃棄物処理施設については類似団体内の最小値となっている。</a:t>
          </a:r>
          <a:endParaRPr lang="ja-JP" altLang="ja-JP" sz="1300">
            <a:effectLst/>
          </a:endParaRPr>
        </a:p>
        <a:p>
          <a:r>
            <a:rPr kumimoji="1" lang="ja-JP" altLang="ja-JP" sz="1300">
              <a:solidFill>
                <a:schemeClr val="dk1"/>
              </a:solidFill>
              <a:effectLst/>
              <a:latin typeface="+mn-lt"/>
              <a:ea typeface="+mn-ea"/>
              <a:cs typeface="+mn-cs"/>
            </a:rPr>
            <a:t>　保健センターは、平成１１年度に着工・完成し、築１７年が経過している。町民会館については、昭和５７年の建築で施設全体の老朽化が進んでおり、今後は老朽化及び利用状況の把握を行った上で適切な維持管理を行っていく。</a:t>
          </a:r>
          <a:endParaRPr lang="ja-JP" altLang="ja-JP" sz="1300">
            <a:effectLst/>
          </a:endParaRPr>
        </a:p>
        <a:p>
          <a:r>
            <a:rPr kumimoji="1" lang="ja-JP" altLang="ja-JP" sz="1300">
              <a:solidFill>
                <a:schemeClr val="dk1"/>
              </a:solidFill>
              <a:effectLst/>
              <a:latin typeface="+mn-lt"/>
              <a:ea typeface="+mn-ea"/>
              <a:cs typeface="+mn-cs"/>
            </a:rPr>
            <a:t>　一般廃棄物処理施設には浄化センターがあり、平成５年から１２年にかけて建築されたもので、建築後３０年未満しか経過しておらず、耐震化や老朽化対策は考慮されていない。現在、浄化センターでは「越知町浄化センター長寿命化計画」に基づき、耐用年数の経過した電気設備について更新を行っているが、管渠については長寿命化計画が未策定のため、今後は計画を策定し、費用の平準化・コストの縮減を図っていく必要が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高知県越知町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5,906
5,892
111.95
5,116,282
4,984,857
59,480
2,757,062
6,195,139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34.4</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人口の減少や全国平均を上回る高齢化率（平成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年度末</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44.16%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に加え、町内に中心となる産業がないことなどにより税収入は落ち込んでおり、類似団体平均をかなり下回っている。歳出の徹底的な見直しなどを効率的に進めるとともに、税の収納率向上などを引き続き強化して歳入確保に努め、自主財源の確保に取り組んでいく。</a:t>
          </a: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84667</xdr:rowOff>
    </xdr:from>
    <xdr:to>
      <xdr:col>7</xdr:col>
      <xdr:colOff>152400</xdr:colOff>
      <xdr:row>44</xdr:row>
      <xdr:rowOff>84667</xdr:rowOff>
    </xdr:to>
    <xdr:cxnSp macro="">
      <xdr:nvCxnSpPr>
        <xdr:cNvPr id="69" name="直線コネクタ 68"/>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84667</xdr:rowOff>
    </xdr:from>
    <xdr:to>
      <xdr:col>6</xdr:col>
      <xdr:colOff>0</xdr:colOff>
      <xdr:row>44</xdr:row>
      <xdr:rowOff>84667</xdr:rowOff>
    </xdr:to>
    <xdr:cxnSp macro="">
      <xdr:nvCxnSpPr>
        <xdr:cNvPr id="72" name="直線コネクタ 71"/>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9978</xdr:rowOff>
    </xdr:from>
    <xdr:to>
      <xdr:col>6</xdr:col>
      <xdr:colOff>50800</xdr:colOff>
      <xdr:row>43</xdr:row>
      <xdr:rowOff>111578</xdr:rowOff>
    </xdr:to>
    <xdr:sp macro="" textlink="">
      <xdr:nvSpPr>
        <xdr:cNvPr id="73" name="フローチャート : 判断 72"/>
        <xdr:cNvSpPr/>
      </xdr:nvSpPr>
      <xdr:spPr>
        <a:xfrm>
          <a:off x="4064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121755</xdr:rowOff>
    </xdr:from>
    <xdr:ext cx="736600" cy="259045"/>
    <xdr:sp macro="" textlink="">
      <xdr:nvSpPr>
        <xdr:cNvPr id="74" name="テキスト ボックス 73"/>
        <xdr:cNvSpPr txBox="1"/>
      </xdr:nvSpPr>
      <xdr:spPr>
        <a:xfrm>
          <a:off x="3733800" y="715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84667</xdr:rowOff>
    </xdr:from>
    <xdr:to>
      <xdr:col>4</xdr:col>
      <xdr:colOff>482600</xdr:colOff>
      <xdr:row>44</xdr:row>
      <xdr:rowOff>84667</xdr:rowOff>
    </xdr:to>
    <xdr:cxnSp macro="">
      <xdr:nvCxnSpPr>
        <xdr:cNvPr id="75" name="直線コネクタ 74"/>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87284</xdr:rowOff>
    </xdr:from>
    <xdr:ext cx="762000" cy="259045"/>
    <xdr:sp macro="" textlink="">
      <xdr:nvSpPr>
        <xdr:cNvPr id="77" name="テキスト ボックス 76"/>
        <xdr:cNvSpPr txBox="1"/>
      </xdr:nvSpPr>
      <xdr:spPr>
        <a:xfrm>
          <a:off x="2844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84667</xdr:rowOff>
    </xdr:to>
    <xdr:cxnSp macro="">
      <xdr:nvCxnSpPr>
        <xdr:cNvPr id="78" name="直線コネクタ 77"/>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75794</xdr:rowOff>
    </xdr:from>
    <xdr:ext cx="762000" cy="259045"/>
    <xdr:sp macro="" textlink="">
      <xdr:nvSpPr>
        <xdr:cNvPr id="80" name="テキスト ボックス 79"/>
        <xdr:cNvSpPr txBox="1"/>
      </xdr:nvSpPr>
      <xdr:spPr>
        <a:xfrm>
          <a:off x="1955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64303</xdr:rowOff>
    </xdr:from>
    <xdr:ext cx="762000" cy="259045"/>
    <xdr:sp macro="" textlink="">
      <xdr:nvSpPr>
        <xdr:cNvPr id="82" name="テキスト ボックス 81"/>
        <xdr:cNvSpPr txBox="1"/>
      </xdr:nvSpPr>
      <xdr:spPr>
        <a:xfrm>
          <a:off x="1066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33867</xdr:rowOff>
    </xdr:from>
    <xdr:to>
      <xdr:col>7</xdr:col>
      <xdr:colOff>203200</xdr:colOff>
      <xdr:row>44</xdr:row>
      <xdr:rowOff>135467</xdr:rowOff>
    </xdr:to>
    <xdr:sp macro="" textlink="">
      <xdr:nvSpPr>
        <xdr:cNvPr id="88" name="円/楕円 87"/>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101194</xdr:rowOff>
    </xdr:from>
    <xdr:ext cx="762000" cy="259045"/>
    <xdr:sp macro="" textlink="">
      <xdr:nvSpPr>
        <xdr:cNvPr id="89" name="財政力該当値テキスト"/>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33867</xdr:rowOff>
    </xdr:from>
    <xdr:to>
      <xdr:col>6</xdr:col>
      <xdr:colOff>50800</xdr:colOff>
      <xdr:row>44</xdr:row>
      <xdr:rowOff>135467</xdr:rowOff>
    </xdr:to>
    <xdr:sp macro="" textlink="">
      <xdr:nvSpPr>
        <xdr:cNvPr id="90" name="円/楕円 89"/>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120244</xdr:rowOff>
    </xdr:from>
    <xdr:ext cx="736600" cy="259045"/>
    <xdr:sp macro="" textlink="">
      <xdr:nvSpPr>
        <xdr:cNvPr id="91" name="テキスト ボックス 90"/>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33867</xdr:rowOff>
    </xdr:from>
    <xdr:to>
      <xdr:col>4</xdr:col>
      <xdr:colOff>533400</xdr:colOff>
      <xdr:row>44</xdr:row>
      <xdr:rowOff>135467</xdr:rowOff>
    </xdr:to>
    <xdr:sp macro="" textlink="">
      <xdr:nvSpPr>
        <xdr:cNvPr id="92" name="円/楕円 91"/>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120244</xdr:rowOff>
    </xdr:from>
    <xdr:ext cx="762000" cy="259045"/>
    <xdr:sp macro="" textlink="">
      <xdr:nvSpPr>
        <xdr:cNvPr id="93" name="テキスト ボックス 92"/>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4" name="円/楕円 93"/>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5" name="テキスト ボックス 94"/>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6" name="円/楕円 95"/>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7" name="テキスト ボックス 96"/>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年度は負担金や特別会計への繰出金の減少と、県支出金や繰入金等特定財源の増などにより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ポイント減少したが、今年度は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ポイント増加している。その要因は公債費と特別会計への繰出し金の増加と、普通交付税、臨時財政対策債の減少などによるものである。類似団体平均と比較しても</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ポイント上回っているので、今後はより一層経常経費の削減に取り組み、交付税措置のある地方債以外の借入を抑制するなど、積極的な義務的経費の削減に努める。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119804</xdr:rowOff>
    </xdr:from>
    <xdr:to>
      <xdr:col>7</xdr:col>
      <xdr:colOff>152400</xdr:colOff>
      <xdr:row>66</xdr:row>
      <xdr:rowOff>18204</xdr:rowOff>
    </xdr:to>
    <xdr:cxnSp macro="">
      <xdr:nvCxnSpPr>
        <xdr:cNvPr id="132" name="直線コネクタ 131"/>
        <xdr:cNvCxnSpPr/>
      </xdr:nvCxnSpPr>
      <xdr:spPr>
        <a:xfrm>
          <a:off x="4114800" y="11092604"/>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125747</xdr:rowOff>
    </xdr:from>
    <xdr:ext cx="762000" cy="259045"/>
    <xdr:sp macro="" textlink="">
      <xdr:nvSpPr>
        <xdr:cNvPr id="133" name="財政構造の弾力性平均値テキスト"/>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119804</xdr:rowOff>
    </xdr:from>
    <xdr:to>
      <xdr:col>6</xdr:col>
      <xdr:colOff>0</xdr:colOff>
      <xdr:row>66</xdr:row>
      <xdr:rowOff>18204</xdr:rowOff>
    </xdr:to>
    <xdr:cxnSp macro="">
      <xdr:nvCxnSpPr>
        <xdr:cNvPr id="135" name="直線コネクタ 134"/>
        <xdr:cNvCxnSpPr/>
      </xdr:nvCxnSpPr>
      <xdr:spPr>
        <a:xfrm flipV="1">
          <a:off x="3225800" y="11092604"/>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75565</xdr:rowOff>
    </xdr:from>
    <xdr:to>
      <xdr:col>6</xdr:col>
      <xdr:colOff>50800</xdr:colOff>
      <xdr:row>64</xdr:row>
      <xdr:rowOff>5715</xdr:rowOff>
    </xdr:to>
    <xdr:sp macro="" textlink="">
      <xdr:nvSpPr>
        <xdr:cNvPr id="136" name="フローチャート : 判断 135"/>
        <xdr:cNvSpPr/>
      </xdr:nvSpPr>
      <xdr:spPr>
        <a:xfrm>
          <a:off x="4064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15892</xdr:rowOff>
    </xdr:from>
    <xdr:ext cx="736600" cy="259045"/>
    <xdr:sp macro="" textlink="">
      <xdr:nvSpPr>
        <xdr:cNvPr id="137" name="テキスト ボックス 136"/>
        <xdr:cNvSpPr txBox="1"/>
      </xdr:nvSpPr>
      <xdr:spPr>
        <a:xfrm>
          <a:off x="3733800" y="10645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16721</xdr:rowOff>
    </xdr:from>
    <xdr:to>
      <xdr:col>4</xdr:col>
      <xdr:colOff>482600</xdr:colOff>
      <xdr:row>66</xdr:row>
      <xdr:rowOff>18204</xdr:rowOff>
    </xdr:to>
    <xdr:cxnSp macro="">
      <xdr:nvCxnSpPr>
        <xdr:cNvPr id="138" name="直線コネクタ 137"/>
        <xdr:cNvCxnSpPr/>
      </xdr:nvCxnSpPr>
      <xdr:spPr>
        <a:xfrm>
          <a:off x="2336800" y="11160971"/>
          <a:ext cx="889000" cy="172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17373</xdr:rowOff>
    </xdr:from>
    <xdr:ext cx="762000" cy="259045"/>
    <xdr:sp macro="" textlink="">
      <xdr:nvSpPr>
        <xdr:cNvPr id="140" name="テキスト ボックス 139"/>
        <xdr:cNvSpPr txBox="1"/>
      </xdr:nvSpPr>
      <xdr:spPr>
        <a:xfrm>
          <a:off x="2844800" y="10818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16721</xdr:rowOff>
    </xdr:from>
    <xdr:to>
      <xdr:col>3</xdr:col>
      <xdr:colOff>279400</xdr:colOff>
      <xdr:row>65</xdr:row>
      <xdr:rowOff>20744</xdr:rowOff>
    </xdr:to>
    <xdr:cxnSp macro="">
      <xdr:nvCxnSpPr>
        <xdr:cNvPr id="141" name="直線コネクタ 140"/>
        <xdr:cNvCxnSpPr/>
      </xdr:nvCxnSpPr>
      <xdr:spPr>
        <a:xfrm flipV="1">
          <a:off x="1447800" y="11160971"/>
          <a:ext cx="889000" cy="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138854</xdr:rowOff>
    </xdr:from>
    <xdr:to>
      <xdr:col>7</xdr:col>
      <xdr:colOff>203200</xdr:colOff>
      <xdr:row>66</xdr:row>
      <xdr:rowOff>69004</xdr:rowOff>
    </xdr:to>
    <xdr:sp macro="" textlink="">
      <xdr:nvSpPr>
        <xdr:cNvPr id="151" name="円/楕円 150"/>
        <xdr:cNvSpPr/>
      </xdr:nvSpPr>
      <xdr:spPr>
        <a:xfrm>
          <a:off x="49022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110931</xdr:rowOff>
    </xdr:from>
    <xdr:ext cx="762000" cy="259045"/>
    <xdr:sp macro="" textlink="">
      <xdr:nvSpPr>
        <xdr:cNvPr id="152" name="財政構造の弾力性該当値テキスト"/>
        <xdr:cNvSpPr txBox="1"/>
      </xdr:nvSpPr>
      <xdr:spPr>
        <a:xfrm>
          <a:off x="5041900" y="1125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69004</xdr:rowOff>
    </xdr:from>
    <xdr:to>
      <xdr:col>6</xdr:col>
      <xdr:colOff>50800</xdr:colOff>
      <xdr:row>64</xdr:row>
      <xdr:rowOff>170604</xdr:rowOff>
    </xdr:to>
    <xdr:sp macro="" textlink="">
      <xdr:nvSpPr>
        <xdr:cNvPr id="153" name="円/楕円 152"/>
        <xdr:cNvSpPr/>
      </xdr:nvSpPr>
      <xdr:spPr>
        <a:xfrm>
          <a:off x="4064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155381</xdr:rowOff>
    </xdr:from>
    <xdr:ext cx="736600" cy="259045"/>
    <xdr:sp macro="" textlink="">
      <xdr:nvSpPr>
        <xdr:cNvPr id="154" name="テキスト ボックス 153"/>
        <xdr:cNvSpPr txBox="1"/>
      </xdr:nvSpPr>
      <xdr:spPr>
        <a:xfrm>
          <a:off x="3733800" y="1112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138854</xdr:rowOff>
    </xdr:from>
    <xdr:to>
      <xdr:col>4</xdr:col>
      <xdr:colOff>533400</xdr:colOff>
      <xdr:row>66</xdr:row>
      <xdr:rowOff>69004</xdr:rowOff>
    </xdr:to>
    <xdr:sp macro="" textlink="">
      <xdr:nvSpPr>
        <xdr:cNvPr id="155" name="円/楕円 154"/>
        <xdr:cNvSpPr/>
      </xdr:nvSpPr>
      <xdr:spPr>
        <a:xfrm>
          <a:off x="3175000" y="1128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53781</xdr:rowOff>
    </xdr:from>
    <xdr:ext cx="762000" cy="259045"/>
    <xdr:sp macro="" textlink="">
      <xdr:nvSpPr>
        <xdr:cNvPr id="156" name="テキスト ボックス 155"/>
        <xdr:cNvSpPr txBox="1"/>
      </xdr:nvSpPr>
      <xdr:spPr>
        <a:xfrm>
          <a:off x="2844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137371</xdr:rowOff>
    </xdr:from>
    <xdr:to>
      <xdr:col>3</xdr:col>
      <xdr:colOff>330200</xdr:colOff>
      <xdr:row>65</xdr:row>
      <xdr:rowOff>67521</xdr:rowOff>
    </xdr:to>
    <xdr:sp macro="" textlink="">
      <xdr:nvSpPr>
        <xdr:cNvPr id="157" name="円/楕円 156"/>
        <xdr:cNvSpPr/>
      </xdr:nvSpPr>
      <xdr:spPr>
        <a:xfrm>
          <a:off x="2286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52298</xdr:rowOff>
    </xdr:from>
    <xdr:ext cx="762000" cy="259045"/>
    <xdr:sp macro="" textlink="">
      <xdr:nvSpPr>
        <xdr:cNvPr id="158" name="テキスト ボックス 157"/>
        <xdr:cNvSpPr txBox="1"/>
      </xdr:nvSpPr>
      <xdr:spPr>
        <a:xfrm>
          <a:off x="1955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141394</xdr:rowOff>
    </xdr:from>
    <xdr:to>
      <xdr:col>2</xdr:col>
      <xdr:colOff>127000</xdr:colOff>
      <xdr:row>65</xdr:row>
      <xdr:rowOff>71544</xdr:rowOff>
    </xdr:to>
    <xdr:sp macro="" textlink="">
      <xdr:nvSpPr>
        <xdr:cNvPr id="159" name="円/楕円 158"/>
        <xdr:cNvSpPr/>
      </xdr:nvSpPr>
      <xdr:spPr>
        <a:xfrm>
          <a:off x="1397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56321</xdr:rowOff>
    </xdr:from>
    <xdr:ext cx="762000" cy="259045"/>
    <xdr:sp macro="" textlink="">
      <xdr:nvSpPr>
        <xdr:cNvPr id="160" name="テキスト ボックス 159"/>
        <xdr:cNvSpPr txBox="1"/>
      </xdr:nvSpPr>
      <xdr:spPr>
        <a:xfrm>
          <a:off x="1066800" y="11200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[267,126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物件費ともにここ数年増加傾向が続いている。その主な要因は人口減少による分母の減少と、事業量の増等による職員数の増加、事業に伴う委託料の増加である。今後も事務の効率化等を図ることにより経常的な物件費の抑制に努めていく必要があ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152904</xdr:rowOff>
    </xdr:from>
    <xdr:to>
      <xdr:col>7</xdr:col>
      <xdr:colOff>152400</xdr:colOff>
      <xdr:row>84</xdr:row>
      <xdr:rowOff>70991</xdr:rowOff>
    </xdr:to>
    <xdr:cxnSp macro="">
      <xdr:nvCxnSpPr>
        <xdr:cNvPr id="195" name="直線コネクタ 194"/>
        <xdr:cNvCxnSpPr/>
      </xdr:nvCxnSpPr>
      <xdr:spPr>
        <a:xfrm>
          <a:off x="4114800" y="14383254"/>
          <a:ext cx="838200" cy="8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91280</xdr:rowOff>
    </xdr:from>
    <xdr:to>
      <xdr:col>6</xdr:col>
      <xdr:colOff>0</xdr:colOff>
      <xdr:row>83</xdr:row>
      <xdr:rowOff>152904</xdr:rowOff>
    </xdr:to>
    <xdr:cxnSp macro="">
      <xdr:nvCxnSpPr>
        <xdr:cNvPr id="198" name="直線コネクタ 197"/>
        <xdr:cNvCxnSpPr/>
      </xdr:nvCxnSpPr>
      <xdr:spPr>
        <a:xfrm>
          <a:off x="3225800" y="14321630"/>
          <a:ext cx="889000" cy="6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164244</xdr:rowOff>
    </xdr:from>
    <xdr:to>
      <xdr:col>6</xdr:col>
      <xdr:colOff>50800</xdr:colOff>
      <xdr:row>83</xdr:row>
      <xdr:rowOff>94394</xdr:rowOff>
    </xdr:to>
    <xdr:sp macro="" textlink="">
      <xdr:nvSpPr>
        <xdr:cNvPr id="199" name="フローチャート : 判断 198"/>
        <xdr:cNvSpPr/>
      </xdr:nvSpPr>
      <xdr:spPr>
        <a:xfrm>
          <a:off x="4064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104571</xdr:rowOff>
    </xdr:from>
    <xdr:ext cx="736600" cy="259045"/>
    <xdr:sp macro="" textlink="">
      <xdr:nvSpPr>
        <xdr:cNvPr id="200" name="テキスト ボックス 199"/>
        <xdr:cNvSpPr txBox="1"/>
      </xdr:nvSpPr>
      <xdr:spPr>
        <a:xfrm>
          <a:off x="3733800" y="139920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53350</xdr:rowOff>
    </xdr:from>
    <xdr:to>
      <xdr:col>4</xdr:col>
      <xdr:colOff>482600</xdr:colOff>
      <xdr:row>83</xdr:row>
      <xdr:rowOff>91280</xdr:rowOff>
    </xdr:to>
    <xdr:cxnSp macro="">
      <xdr:nvCxnSpPr>
        <xdr:cNvPr id="201" name="直線コネクタ 200"/>
        <xdr:cNvCxnSpPr/>
      </xdr:nvCxnSpPr>
      <xdr:spPr>
        <a:xfrm>
          <a:off x="2336800" y="14283700"/>
          <a:ext cx="889000" cy="37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100300</xdr:rowOff>
    </xdr:from>
    <xdr:ext cx="762000" cy="259045"/>
    <xdr:sp macro="" textlink="">
      <xdr:nvSpPr>
        <xdr:cNvPr id="203" name="テキスト ボックス 202"/>
        <xdr:cNvSpPr txBox="1"/>
      </xdr:nvSpPr>
      <xdr:spPr>
        <a:xfrm>
          <a:off x="2844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4657</xdr:rowOff>
    </xdr:from>
    <xdr:to>
      <xdr:col>3</xdr:col>
      <xdr:colOff>279400</xdr:colOff>
      <xdr:row>83</xdr:row>
      <xdr:rowOff>53350</xdr:rowOff>
    </xdr:to>
    <xdr:cxnSp macro="">
      <xdr:nvCxnSpPr>
        <xdr:cNvPr id="204" name="直線コネクタ 203"/>
        <xdr:cNvCxnSpPr/>
      </xdr:nvCxnSpPr>
      <xdr:spPr>
        <a:xfrm>
          <a:off x="1447800" y="14235007"/>
          <a:ext cx="889000" cy="4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33058</xdr:rowOff>
    </xdr:from>
    <xdr:ext cx="762000" cy="259045"/>
    <xdr:sp macro="" textlink="">
      <xdr:nvSpPr>
        <xdr:cNvPr id="206" name="テキスト ボックス 205"/>
        <xdr:cNvSpPr txBox="1"/>
      </xdr:nvSpPr>
      <xdr:spPr>
        <a:xfrm>
          <a:off x="1955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84</xdr:row>
      <xdr:rowOff>20191</xdr:rowOff>
    </xdr:from>
    <xdr:to>
      <xdr:col>7</xdr:col>
      <xdr:colOff>203200</xdr:colOff>
      <xdr:row>84</xdr:row>
      <xdr:rowOff>121791</xdr:rowOff>
    </xdr:to>
    <xdr:sp macro="" textlink="">
      <xdr:nvSpPr>
        <xdr:cNvPr id="214" name="円/楕円 213"/>
        <xdr:cNvSpPr/>
      </xdr:nvSpPr>
      <xdr:spPr>
        <a:xfrm>
          <a:off x="4902200" y="14421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83</xdr:row>
      <xdr:rowOff>163718</xdr:rowOff>
    </xdr:from>
    <xdr:ext cx="762000" cy="259045"/>
    <xdr:sp macro="" textlink="">
      <xdr:nvSpPr>
        <xdr:cNvPr id="215" name="人件費・物件費等の状況該当値テキスト"/>
        <xdr:cNvSpPr txBox="1"/>
      </xdr:nvSpPr>
      <xdr:spPr>
        <a:xfrm>
          <a:off x="5041900" y="1439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267,126</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102104</xdr:rowOff>
    </xdr:from>
    <xdr:to>
      <xdr:col>6</xdr:col>
      <xdr:colOff>50800</xdr:colOff>
      <xdr:row>84</xdr:row>
      <xdr:rowOff>32254</xdr:rowOff>
    </xdr:to>
    <xdr:sp macro="" textlink="">
      <xdr:nvSpPr>
        <xdr:cNvPr id="216" name="円/楕円 215"/>
        <xdr:cNvSpPr/>
      </xdr:nvSpPr>
      <xdr:spPr>
        <a:xfrm>
          <a:off x="4064000" y="1433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17031</xdr:rowOff>
    </xdr:from>
    <xdr:ext cx="736600" cy="259045"/>
    <xdr:sp macro="" textlink="">
      <xdr:nvSpPr>
        <xdr:cNvPr id="217" name="テキスト ボックス 216"/>
        <xdr:cNvSpPr txBox="1"/>
      </xdr:nvSpPr>
      <xdr:spPr>
        <a:xfrm>
          <a:off x="3733800" y="1441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244,862</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40480</xdr:rowOff>
    </xdr:from>
    <xdr:to>
      <xdr:col>4</xdr:col>
      <xdr:colOff>533400</xdr:colOff>
      <xdr:row>83</xdr:row>
      <xdr:rowOff>142080</xdr:rowOff>
    </xdr:to>
    <xdr:sp macro="" textlink="">
      <xdr:nvSpPr>
        <xdr:cNvPr id="218" name="円/楕円 217"/>
        <xdr:cNvSpPr/>
      </xdr:nvSpPr>
      <xdr:spPr>
        <a:xfrm>
          <a:off x="3175000" y="1427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126857</xdr:rowOff>
    </xdr:from>
    <xdr:ext cx="762000" cy="259045"/>
    <xdr:sp macro="" textlink="">
      <xdr:nvSpPr>
        <xdr:cNvPr id="219" name="テキスト ボックス 218"/>
        <xdr:cNvSpPr txBox="1"/>
      </xdr:nvSpPr>
      <xdr:spPr>
        <a:xfrm>
          <a:off x="2844800" y="1435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229,539</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2550</xdr:rowOff>
    </xdr:from>
    <xdr:to>
      <xdr:col>3</xdr:col>
      <xdr:colOff>330200</xdr:colOff>
      <xdr:row>83</xdr:row>
      <xdr:rowOff>104150</xdr:rowOff>
    </xdr:to>
    <xdr:sp macro="" textlink="">
      <xdr:nvSpPr>
        <xdr:cNvPr id="220" name="円/楕円 219"/>
        <xdr:cNvSpPr/>
      </xdr:nvSpPr>
      <xdr:spPr>
        <a:xfrm>
          <a:off x="2286000" y="1423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88927</xdr:rowOff>
    </xdr:from>
    <xdr:ext cx="762000" cy="259045"/>
    <xdr:sp macro="" textlink="">
      <xdr:nvSpPr>
        <xdr:cNvPr id="221" name="テキスト ボックス 220"/>
        <xdr:cNvSpPr txBox="1"/>
      </xdr:nvSpPr>
      <xdr:spPr>
        <a:xfrm>
          <a:off x="1955800" y="14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220,108</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125307</xdr:rowOff>
    </xdr:from>
    <xdr:to>
      <xdr:col>2</xdr:col>
      <xdr:colOff>127000</xdr:colOff>
      <xdr:row>83</xdr:row>
      <xdr:rowOff>55457</xdr:rowOff>
    </xdr:to>
    <xdr:sp macro="" textlink="">
      <xdr:nvSpPr>
        <xdr:cNvPr id="222" name="円/楕円 221"/>
        <xdr:cNvSpPr/>
      </xdr:nvSpPr>
      <xdr:spPr>
        <a:xfrm>
          <a:off x="1397000" y="14184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65634</xdr:rowOff>
    </xdr:from>
    <xdr:ext cx="762000" cy="259045"/>
    <xdr:sp macro="" textlink="">
      <xdr:nvSpPr>
        <xdr:cNvPr id="223" name="テキスト ボックス 222"/>
        <xdr:cNvSpPr txBox="1"/>
      </xdr:nvSpPr>
      <xdr:spPr>
        <a:xfrm>
          <a:off x="1066800" y="1395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208,000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ポイント上回っており、高い水準で推移している。その要因としては、平成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月に給与構造の見直しを実施しているが、平成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年度まで新規職員採用を抑制したことなどから、給料表の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級から</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級が過半数以上を占めているためである。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今後も国の制度に準拠し、給与の適正化に努める。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109643</xdr:rowOff>
    </xdr:from>
    <xdr:to>
      <xdr:col>24</xdr:col>
      <xdr:colOff>558800</xdr:colOff>
      <xdr:row>87</xdr:row>
      <xdr:rowOff>2539</xdr:rowOff>
    </xdr:to>
    <xdr:cxnSp macro="">
      <xdr:nvCxnSpPr>
        <xdr:cNvPr id="257" name="直線コネクタ 256"/>
        <xdr:cNvCxnSpPr/>
      </xdr:nvCxnSpPr>
      <xdr:spPr>
        <a:xfrm>
          <a:off x="16179800" y="14854343"/>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69427</xdr:rowOff>
    </xdr:from>
    <xdr:to>
      <xdr:col>23</xdr:col>
      <xdr:colOff>406400</xdr:colOff>
      <xdr:row>86</xdr:row>
      <xdr:rowOff>109643</xdr:rowOff>
    </xdr:to>
    <xdr:cxnSp macro="">
      <xdr:nvCxnSpPr>
        <xdr:cNvPr id="260" name="直線コネクタ 259"/>
        <xdr:cNvCxnSpPr/>
      </xdr:nvCxnSpPr>
      <xdr:spPr>
        <a:xfrm>
          <a:off x="15290800" y="1481412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61" name="フローチャート : 判断 260"/>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165116</xdr:rowOff>
    </xdr:from>
    <xdr:ext cx="736600" cy="259045"/>
    <xdr:sp macro="" textlink="">
      <xdr:nvSpPr>
        <xdr:cNvPr id="262" name="テキスト ボックス 261"/>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13123</xdr:rowOff>
    </xdr:from>
    <xdr:to>
      <xdr:col>22</xdr:col>
      <xdr:colOff>203200</xdr:colOff>
      <xdr:row>86</xdr:row>
      <xdr:rowOff>69427</xdr:rowOff>
    </xdr:to>
    <xdr:cxnSp macro="">
      <xdr:nvCxnSpPr>
        <xdr:cNvPr id="263" name="直線コネクタ 262"/>
        <xdr:cNvCxnSpPr/>
      </xdr:nvCxnSpPr>
      <xdr:spPr>
        <a:xfrm>
          <a:off x="14401800" y="1475782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13123</xdr:rowOff>
    </xdr:from>
    <xdr:to>
      <xdr:col>21</xdr:col>
      <xdr:colOff>0</xdr:colOff>
      <xdr:row>90</xdr:row>
      <xdr:rowOff>35137</xdr:rowOff>
    </xdr:to>
    <xdr:cxnSp macro="">
      <xdr:nvCxnSpPr>
        <xdr:cNvPr id="266" name="直線コネクタ 265"/>
        <xdr:cNvCxnSpPr/>
      </xdr:nvCxnSpPr>
      <xdr:spPr>
        <a:xfrm flipV="1">
          <a:off x="13512800" y="14757823"/>
          <a:ext cx="889000" cy="707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123189</xdr:rowOff>
    </xdr:from>
    <xdr:to>
      <xdr:col>24</xdr:col>
      <xdr:colOff>609600</xdr:colOff>
      <xdr:row>87</xdr:row>
      <xdr:rowOff>53339</xdr:rowOff>
    </xdr:to>
    <xdr:sp macro="" textlink="">
      <xdr:nvSpPr>
        <xdr:cNvPr id="276" name="円/楕円 275"/>
        <xdr:cNvSpPr/>
      </xdr:nvSpPr>
      <xdr:spPr>
        <a:xfrm>
          <a:off x="16967200" y="148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95266</xdr:rowOff>
    </xdr:from>
    <xdr:ext cx="762000" cy="259045"/>
    <xdr:sp macro="" textlink="">
      <xdr:nvSpPr>
        <xdr:cNvPr id="277" name="給与水準   （国との比較）該当値テキスト"/>
        <xdr:cNvSpPr txBox="1"/>
      </xdr:nvSpPr>
      <xdr:spPr>
        <a:xfrm>
          <a:off x="17106900" y="14839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58843</xdr:rowOff>
    </xdr:from>
    <xdr:to>
      <xdr:col>23</xdr:col>
      <xdr:colOff>457200</xdr:colOff>
      <xdr:row>86</xdr:row>
      <xdr:rowOff>160443</xdr:rowOff>
    </xdr:to>
    <xdr:sp macro="" textlink="">
      <xdr:nvSpPr>
        <xdr:cNvPr id="278" name="円/楕円 277"/>
        <xdr:cNvSpPr/>
      </xdr:nvSpPr>
      <xdr:spPr>
        <a:xfrm>
          <a:off x="16129000" y="148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79" name="テキスト ボックス 27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18627</xdr:rowOff>
    </xdr:from>
    <xdr:to>
      <xdr:col>22</xdr:col>
      <xdr:colOff>254000</xdr:colOff>
      <xdr:row>86</xdr:row>
      <xdr:rowOff>120227</xdr:rowOff>
    </xdr:to>
    <xdr:sp macro="" textlink="">
      <xdr:nvSpPr>
        <xdr:cNvPr id="280" name="円/楕円 279"/>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105004</xdr:rowOff>
    </xdr:from>
    <xdr:ext cx="762000" cy="259045"/>
    <xdr:sp macro="" textlink="">
      <xdr:nvSpPr>
        <xdr:cNvPr id="281" name="テキスト ボックス 280"/>
        <xdr:cNvSpPr txBox="1"/>
      </xdr:nvSpPr>
      <xdr:spPr>
        <a:xfrm>
          <a:off x="14909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133773</xdr:rowOff>
    </xdr:from>
    <xdr:to>
      <xdr:col>21</xdr:col>
      <xdr:colOff>50800</xdr:colOff>
      <xdr:row>86</xdr:row>
      <xdr:rowOff>63923</xdr:rowOff>
    </xdr:to>
    <xdr:sp macro="" textlink="">
      <xdr:nvSpPr>
        <xdr:cNvPr id="282" name="円/楕円 281"/>
        <xdr:cNvSpPr/>
      </xdr:nvSpPr>
      <xdr:spPr>
        <a:xfrm>
          <a:off x="14351000" y="1470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48700</xdr:rowOff>
    </xdr:from>
    <xdr:ext cx="762000" cy="259045"/>
    <xdr:sp macro="" textlink="">
      <xdr:nvSpPr>
        <xdr:cNvPr id="283" name="テキスト ボックス 282"/>
        <xdr:cNvSpPr txBox="1"/>
      </xdr:nvSpPr>
      <xdr:spPr>
        <a:xfrm>
          <a:off x="14020800" y="1479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155787</xdr:rowOff>
    </xdr:from>
    <xdr:to>
      <xdr:col>19</xdr:col>
      <xdr:colOff>533400</xdr:colOff>
      <xdr:row>90</xdr:row>
      <xdr:rowOff>85937</xdr:rowOff>
    </xdr:to>
    <xdr:sp macro="" textlink="">
      <xdr:nvSpPr>
        <xdr:cNvPr id="284" name="円/楕円 283"/>
        <xdr:cNvSpPr/>
      </xdr:nvSpPr>
      <xdr:spPr>
        <a:xfrm>
          <a:off x="13462000" y="15414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70714</xdr:rowOff>
    </xdr:from>
    <xdr:ext cx="762000" cy="259045"/>
    <xdr:sp macro="" textlink="">
      <xdr:nvSpPr>
        <xdr:cNvPr id="285" name="テキスト ボックス 284"/>
        <xdr:cNvSpPr txBox="1"/>
      </xdr:nvSpPr>
      <xdr:spPr>
        <a:xfrm>
          <a:off x="13131800" y="1550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定員管理における全職員数は、平成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人をピークに適正な定員管理を考慮し、各所属の業務を見直し組織改編、退職者の不補充などの取り組みにより平成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人となっている。事業量の増による新規職員採用は行いつつも、適切な定員管理に取り組んでいる。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しかし、類似団体平均との比較で上回っている要因としては、学校等の給食調理業務を直営で行っていることが考えられる。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住民サービスの低下につながらないよう、計画的な職員採用を行いながら、定員管理計画に基づき、今後も適正な定員管理に努める。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165777</xdr:rowOff>
    </xdr:from>
    <xdr:to>
      <xdr:col>24</xdr:col>
      <xdr:colOff>558800</xdr:colOff>
      <xdr:row>64</xdr:row>
      <xdr:rowOff>32131</xdr:rowOff>
    </xdr:to>
    <xdr:cxnSp macro="">
      <xdr:nvCxnSpPr>
        <xdr:cNvPr id="320" name="直線コネクタ 319"/>
        <xdr:cNvCxnSpPr/>
      </xdr:nvCxnSpPr>
      <xdr:spPr>
        <a:xfrm>
          <a:off x="16179800" y="10967127"/>
          <a:ext cx="838200" cy="37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140039</xdr:rowOff>
    </xdr:from>
    <xdr:to>
      <xdr:col>23</xdr:col>
      <xdr:colOff>406400</xdr:colOff>
      <xdr:row>63</xdr:row>
      <xdr:rowOff>165777</xdr:rowOff>
    </xdr:to>
    <xdr:cxnSp macro="">
      <xdr:nvCxnSpPr>
        <xdr:cNvPr id="323" name="直線コネクタ 322"/>
        <xdr:cNvCxnSpPr/>
      </xdr:nvCxnSpPr>
      <xdr:spPr>
        <a:xfrm>
          <a:off x="15290800" y="10941389"/>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45255</xdr:rowOff>
    </xdr:from>
    <xdr:to>
      <xdr:col>23</xdr:col>
      <xdr:colOff>457200</xdr:colOff>
      <xdr:row>61</xdr:row>
      <xdr:rowOff>146855</xdr:rowOff>
    </xdr:to>
    <xdr:sp macro="" textlink="">
      <xdr:nvSpPr>
        <xdr:cNvPr id="324" name="フローチャート : 判断 323"/>
        <xdr:cNvSpPr/>
      </xdr:nvSpPr>
      <xdr:spPr>
        <a:xfrm>
          <a:off x="161290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157032</xdr:rowOff>
    </xdr:from>
    <xdr:ext cx="736600" cy="259045"/>
    <xdr:sp macro="" textlink="">
      <xdr:nvSpPr>
        <xdr:cNvPr id="325" name="テキスト ボックス 324"/>
        <xdr:cNvSpPr txBox="1"/>
      </xdr:nvSpPr>
      <xdr:spPr>
        <a:xfrm>
          <a:off x="15798800" y="10272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83735</xdr:rowOff>
    </xdr:from>
    <xdr:to>
      <xdr:col>22</xdr:col>
      <xdr:colOff>203200</xdr:colOff>
      <xdr:row>63</xdr:row>
      <xdr:rowOff>140039</xdr:rowOff>
    </xdr:to>
    <xdr:cxnSp macro="">
      <xdr:nvCxnSpPr>
        <xdr:cNvPr id="326" name="直線コネクタ 325"/>
        <xdr:cNvCxnSpPr/>
      </xdr:nvCxnSpPr>
      <xdr:spPr>
        <a:xfrm>
          <a:off x="14401800" y="10885085"/>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41106</xdr:rowOff>
    </xdr:from>
    <xdr:to>
      <xdr:col>21</xdr:col>
      <xdr:colOff>0</xdr:colOff>
      <xdr:row>63</xdr:row>
      <xdr:rowOff>83735</xdr:rowOff>
    </xdr:to>
    <xdr:cxnSp macro="">
      <xdr:nvCxnSpPr>
        <xdr:cNvPr id="329" name="直線コネクタ 328"/>
        <xdr:cNvCxnSpPr/>
      </xdr:nvCxnSpPr>
      <xdr:spPr>
        <a:xfrm>
          <a:off x="13512800" y="10842456"/>
          <a:ext cx="889000" cy="4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63</xdr:row>
      <xdr:rowOff>152781</xdr:rowOff>
    </xdr:from>
    <xdr:to>
      <xdr:col>24</xdr:col>
      <xdr:colOff>609600</xdr:colOff>
      <xdr:row>64</xdr:row>
      <xdr:rowOff>82931</xdr:rowOff>
    </xdr:to>
    <xdr:sp macro="" textlink="">
      <xdr:nvSpPr>
        <xdr:cNvPr id="339" name="円/楕円 338"/>
        <xdr:cNvSpPr/>
      </xdr:nvSpPr>
      <xdr:spPr>
        <a:xfrm>
          <a:off x="16967200" y="1095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124858</xdr:rowOff>
    </xdr:from>
    <xdr:ext cx="762000" cy="259045"/>
    <xdr:sp macro="" textlink="">
      <xdr:nvSpPr>
        <xdr:cNvPr id="340" name="定員管理の状況該当値テキスト"/>
        <xdr:cNvSpPr txBox="1"/>
      </xdr:nvSpPr>
      <xdr:spPr>
        <a:xfrm>
          <a:off x="17106900" y="10926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114977</xdr:rowOff>
    </xdr:from>
    <xdr:to>
      <xdr:col>23</xdr:col>
      <xdr:colOff>457200</xdr:colOff>
      <xdr:row>64</xdr:row>
      <xdr:rowOff>45127</xdr:rowOff>
    </xdr:to>
    <xdr:sp macro="" textlink="">
      <xdr:nvSpPr>
        <xdr:cNvPr id="341" name="円/楕円 340"/>
        <xdr:cNvSpPr/>
      </xdr:nvSpPr>
      <xdr:spPr>
        <a:xfrm>
          <a:off x="16129000" y="1091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29904</xdr:rowOff>
    </xdr:from>
    <xdr:ext cx="736600" cy="259045"/>
    <xdr:sp macro="" textlink="">
      <xdr:nvSpPr>
        <xdr:cNvPr id="342" name="テキスト ボックス 341"/>
        <xdr:cNvSpPr txBox="1"/>
      </xdr:nvSpPr>
      <xdr:spPr>
        <a:xfrm>
          <a:off x="15798800" y="1100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17.14</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89239</xdr:rowOff>
    </xdr:from>
    <xdr:to>
      <xdr:col>22</xdr:col>
      <xdr:colOff>254000</xdr:colOff>
      <xdr:row>64</xdr:row>
      <xdr:rowOff>19389</xdr:rowOff>
    </xdr:to>
    <xdr:sp macro="" textlink="">
      <xdr:nvSpPr>
        <xdr:cNvPr id="343" name="円/楕円 342"/>
        <xdr:cNvSpPr/>
      </xdr:nvSpPr>
      <xdr:spPr>
        <a:xfrm>
          <a:off x="15240000" y="1089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4166</xdr:rowOff>
    </xdr:from>
    <xdr:ext cx="762000" cy="259045"/>
    <xdr:sp macro="" textlink="">
      <xdr:nvSpPr>
        <xdr:cNvPr id="344" name="テキスト ボックス 343"/>
        <xdr:cNvSpPr txBox="1"/>
      </xdr:nvSpPr>
      <xdr:spPr>
        <a:xfrm>
          <a:off x="14909800" y="1097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32935</xdr:rowOff>
    </xdr:from>
    <xdr:to>
      <xdr:col>21</xdr:col>
      <xdr:colOff>50800</xdr:colOff>
      <xdr:row>63</xdr:row>
      <xdr:rowOff>134535</xdr:rowOff>
    </xdr:to>
    <xdr:sp macro="" textlink="">
      <xdr:nvSpPr>
        <xdr:cNvPr id="345" name="円/楕円 344"/>
        <xdr:cNvSpPr/>
      </xdr:nvSpPr>
      <xdr:spPr>
        <a:xfrm>
          <a:off x="14351000" y="1083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119312</xdr:rowOff>
    </xdr:from>
    <xdr:ext cx="762000" cy="259045"/>
    <xdr:sp macro="" textlink="">
      <xdr:nvSpPr>
        <xdr:cNvPr id="346" name="テキスト ボックス 345"/>
        <xdr:cNvSpPr txBox="1"/>
      </xdr:nvSpPr>
      <xdr:spPr>
        <a:xfrm>
          <a:off x="14020800" y="10920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161756</xdr:rowOff>
    </xdr:from>
    <xdr:to>
      <xdr:col>19</xdr:col>
      <xdr:colOff>533400</xdr:colOff>
      <xdr:row>63</xdr:row>
      <xdr:rowOff>91906</xdr:rowOff>
    </xdr:to>
    <xdr:sp macro="" textlink="">
      <xdr:nvSpPr>
        <xdr:cNvPr id="347" name="円/楕円 346"/>
        <xdr:cNvSpPr/>
      </xdr:nvSpPr>
      <xdr:spPr>
        <a:xfrm>
          <a:off x="13462000" y="1079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76683</xdr:rowOff>
    </xdr:from>
    <xdr:ext cx="762000" cy="259045"/>
    <xdr:sp macro="" textlink="">
      <xdr:nvSpPr>
        <xdr:cNvPr id="348" name="テキスト ボックス 347"/>
        <xdr:cNvSpPr txBox="1"/>
      </xdr:nvSpPr>
      <xdr:spPr>
        <a:xfrm>
          <a:off x="13131800" y="10878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交付税措置の少ない地方債の借入を抑制し、繰上償還も実施してきたが、大型事業に係る過疎対策事業債や国の補正予算に伴う補正予算債の借入等により近年公債費は増加傾向にある。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実質公債費比率が前年度より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ポイント増加した要因は、普通交付税の減による標準財政規模の減及び公債費充当一般財源の増、過疎債の元金償還の開始によるものである。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引き続き、緊急性・公共性の観点により事業の選別を徹底し、起債に大きく頼ることのない財政運営に努める。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6879</xdr:rowOff>
    </xdr:from>
    <xdr:to>
      <xdr:col>24</xdr:col>
      <xdr:colOff>558800</xdr:colOff>
      <xdr:row>39</xdr:row>
      <xdr:rowOff>67204</xdr:rowOff>
    </xdr:to>
    <xdr:cxnSp macro="">
      <xdr:nvCxnSpPr>
        <xdr:cNvPr id="386" name="直線コネクタ 385"/>
        <xdr:cNvCxnSpPr/>
      </xdr:nvCxnSpPr>
      <xdr:spPr>
        <a:xfrm>
          <a:off x="16179800" y="6693429"/>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6879</xdr:rowOff>
    </xdr:from>
    <xdr:to>
      <xdr:col>23</xdr:col>
      <xdr:colOff>406400</xdr:colOff>
      <xdr:row>39</xdr:row>
      <xdr:rowOff>37042</xdr:rowOff>
    </xdr:to>
    <xdr:cxnSp macro="">
      <xdr:nvCxnSpPr>
        <xdr:cNvPr id="389" name="直線コネクタ 388"/>
        <xdr:cNvCxnSpPr/>
      </xdr:nvCxnSpPr>
      <xdr:spPr>
        <a:xfrm flipV="1">
          <a:off x="15290800" y="6693429"/>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157163</xdr:rowOff>
    </xdr:from>
    <xdr:to>
      <xdr:col>23</xdr:col>
      <xdr:colOff>457200</xdr:colOff>
      <xdr:row>40</xdr:row>
      <xdr:rowOff>87313</xdr:rowOff>
    </xdr:to>
    <xdr:sp macro="" textlink="">
      <xdr:nvSpPr>
        <xdr:cNvPr id="390" name="フローチャート : 判断 389"/>
        <xdr:cNvSpPr/>
      </xdr:nvSpPr>
      <xdr:spPr>
        <a:xfrm>
          <a:off x="16129000" y="684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72090</xdr:rowOff>
    </xdr:from>
    <xdr:ext cx="736600" cy="259045"/>
    <xdr:sp macro="" textlink="">
      <xdr:nvSpPr>
        <xdr:cNvPr id="391" name="テキスト ボックス 390"/>
        <xdr:cNvSpPr txBox="1"/>
      </xdr:nvSpPr>
      <xdr:spPr>
        <a:xfrm>
          <a:off x="15798800" y="6930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37042</xdr:rowOff>
    </xdr:from>
    <xdr:to>
      <xdr:col>22</xdr:col>
      <xdr:colOff>203200</xdr:colOff>
      <xdr:row>39</xdr:row>
      <xdr:rowOff>87313</xdr:rowOff>
    </xdr:to>
    <xdr:cxnSp macro="">
      <xdr:nvCxnSpPr>
        <xdr:cNvPr id="392" name="直線コネクタ 391"/>
        <xdr:cNvCxnSpPr/>
      </xdr:nvCxnSpPr>
      <xdr:spPr>
        <a:xfrm flipV="1">
          <a:off x="14401800" y="6723592"/>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87313</xdr:rowOff>
    </xdr:from>
    <xdr:to>
      <xdr:col>21</xdr:col>
      <xdr:colOff>0</xdr:colOff>
      <xdr:row>39</xdr:row>
      <xdr:rowOff>167746</xdr:rowOff>
    </xdr:to>
    <xdr:cxnSp macro="">
      <xdr:nvCxnSpPr>
        <xdr:cNvPr id="395" name="直線コネクタ 394"/>
        <xdr:cNvCxnSpPr/>
      </xdr:nvCxnSpPr>
      <xdr:spPr>
        <a:xfrm flipV="1">
          <a:off x="13512800" y="67738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16404</xdr:rowOff>
    </xdr:from>
    <xdr:to>
      <xdr:col>24</xdr:col>
      <xdr:colOff>609600</xdr:colOff>
      <xdr:row>39</xdr:row>
      <xdr:rowOff>118004</xdr:rowOff>
    </xdr:to>
    <xdr:sp macro="" textlink="">
      <xdr:nvSpPr>
        <xdr:cNvPr id="405" name="円/楕円 404"/>
        <xdr:cNvSpPr/>
      </xdr:nvSpPr>
      <xdr:spPr>
        <a:xfrm>
          <a:off x="16967200" y="670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32931</xdr:rowOff>
    </xdr:from>
    <xdr:ext cx="762000" cy="259045"/>
    <xdr:sp macro="" textlink="">
      <xdr:nvSpPr>
        <xdr:cNvPr id="406" name="公債費負担の状況該当値テキスト"/>
        <xdr:cNvSpPr txBox="1"/>
      </xdr:nvSpPr>
      <xdr:spPr>
        <a:xfrm>
          <a:off x="17106900" y="6548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127529</xdr:rowOff>
    </xdr:from>
    <xdr:to>
      <xdr:col>23</xdr:col>
      <xdr:colOff>457200</xdr:colOff>
      <xdr:row>39</xdr:row>
      <xdr:rowOff>57679</xdr:rowOff>
    </xdr:to>
    <xdr:sp macro="" textlink="">
      <xdr:nvSpPr>
        <xdr:cNvPr id="407" name="円/楕円 406"/>
        <xdr:cNvSpPr/>
      </xdr:nvSpPr>
      <xdr:spPr>
        <a:xfrm>
          <a:off x="16129000" y="664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67856</xdr:rowOff>
    </xdr:from>
    <xdr:ext cx="736600" cy="259045"/>
    <xdr:sp macro="" textlink="">
      <xdr:nvSpPr>
        <xdr:cNvPr id="408" name="テキスト ボックス 407"/>
        <xdr:cNvSpPr txBox="1"/>
      </xdr:nvSpPr>
      <xdr:spPr>
        <a:xfrm>
          <a:off x="15798800" y="641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157692</xdr:rowOff>
    </xdr:from>
    <xdr:to>
      <xdr:col>22</xdr:col>
      <xdr:colOff>254000</xdr:colOff>
      <xdr:row>39</xdr:row>
      <xdr:rowOff>87842</xdr:rowOff>
    </xdr:to>
    <xdr:sp macro="" textlink="">
      <xdr:nvSpPr>
        <xdr:cNvPr id="409" name="円/楕円 408"/>
        <xdr:cNvSpPr/>
      </xdr:nvSpPr>
      <xdr:spPr>
        <a:xfrm>
          <a:off x="15240000" y="667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98019</xdr:rowOff>
    </xdr:from>
    <xdr:ext cx="762000" cy="259045"/>
    <xdr:sp macro="" textlink="">
      <xdr:nvSpPr>
        <xdr:cNvPr id="410" name="テキスト ボックス 409"/>
        <xdr:cNvSpPr txBox="1"/>
      </xdr:nvSpPr>
      <xdr:spPr>
        <a:xfrm>
          <a:off x="14909800" y="644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36513</xdr:rowOff>
    </xdr:from>
    <xdr:to>
      <xdr:col>21</xdr:col>
      <xdr:colOff>50800</xdr:colOff>
      <xdr:row>39</xdr:row>
      <xdr:rowOff>138113</xdr:rowOff>
    </xdr:to>
    <xdr:sp macro="" textlink="">
      <xdr:nvSpPr>
        <xdr:cNvPr id="411" name="円/楕円 410"/>
        <xdr:cNvSpPr/>
      </xdr:nvSpPr>
      <xdr:spPr>
        <a:xfrm>
          <a:off x="14351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148290</xdr:rowOff>
    </xdr:from>
    <xdr:ext cx="762000" cy="259045"/>
    <xdr:sp macro="" textlink="">
      <xdr:nvSpPr>
        <xdr:cNvPr id="412" name="テキスト ボックス 411"/>
        <xdr:cNvSpPr txBox="1"/>
      </xdr:nvSpPr>
      <xdr:spPr>
        <a:xfrm>
          <a:off x="14020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116946</xdr:rowOff>
    </xdr:from>
    <xdr:to>
      <xdr:col>19</xdr:col>
      <xdr:colOff>533400</xdr:colOff>
      <xdr:row>40</xdr:row>
      <xdr:rowOff>47096</xdr:rowOff>
    </xdr:to>
    <xdr:sp macro="" textlink="">
      <xdr:nvSpPr>
        <xdr:cNvPr id="413" name="円/楕円 412"/>
        <xdr:cNvSpPr/>
      </xdr:nvSpPr>
      <xdr:spPr>
        <a:xfrm>
          <a:off x="13462000" y="680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57273</xdr:rowOff>
    </xdr:from>
    <xdr:ext cx="762000" cy="259045"/>
    <xdr:sp macro="" textlink="">
      <xdr:nvSpPr>
        <xdr:cNvPr id="414" name="テキスト ボックス 413"/>
        <xdr:cNvSpPr txBox="1"/>
      </xdr:nvSpPr>
      <xdr:spPr>
        <a:xfrm>
          <a:off x="13131800" y="657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[34.4%]</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将来負担比率は前年度より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ポイント増加したが、その主な要因は公営企業債等繰入見込額の増と、簡易水道事業債の起債残高の増によるものである。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これまで新規発行債の抑制や地方債の任意の繰上償還を実施してきたことで地方債残高は減少していたが、近年大型事業に係る地方債発行が続いたことにより増加しつつある。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今後はさらに行財政改革に取り組み、地方債発行の抑制などを行い、財政の健全化を図っていく。</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169875</xdr:rowOff>
    </xdr:from>
    <xdr:to>
      <xdr:col>24</xdr:col>
      <xdr:colOff>558800</xdr:colOff>
      <xdr:row>16</xdr:row>
      <xdr:rowOff>39929</xdr:rowOff>
    </xdr:to>
    <xdr:cxnSp macro="">
      <xdr:nvCxnSpPr>
        <xdr:cNvPr id="446" name="直線コネクタ 445"/>
        <xdr:cNvCxnSpPr/>
      </xdr:nvCxnSpPr>
      <xdr:spPr>
        <a:xfrm>
          <a:off x="16179800" y="2741625"/>
          <a:ext cx="838200" cy="41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169875</xdr:rowOff>
    </xdr:from>
    <xdr:to>
      <xdr:col>23</xdr:col>
      <xdr:colOff>406400</xdr:colOff>
      <xdr:row>16</xdr:row>
      <xdr:rowOff>7112</xdr:rowOff>
    </xdr:to>
    <xdr:cxnSp macro="">
      <xdr:nvCxnSpPr>
        <xdr:cNvPr id="449" name="直線コネクタ 448"/>
        <xdr:cNvCxnSpPr/>
      </xdr:nvCxnSpPr>
      <xdr:spPr>
        <a:xfrm flipV="1">
          <a:off x="15290800" y="274162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7722</xdr:rowOff>
    </xdr:from>
    <xdr:to>
      <xdr:col>23</xdr:col>
      <xdr:colOff>457200</xdr:colOff>
      <xdr:row>14</xdr:row>
      <xdr:rowOff>109322</xdr:rowOff>
    </xdr:to>
    <xdr:sp macro="" textlink="">
      <xdr:nvSpPr>
        <xdr:cNvPr id="450" name="フローチャート : 判断 449"/>
        <xdr:cNvSpPr/>
      </xdr:nvSpPr>
      <xdr:spPr>
        <a:xfrm>
          <a:off x="161290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119499</xdr:rowOff>
    </xdr:from>
    <xdr:ext cx="736600" cy="259045"/>
    <xdr:sp macro="" textlink="">
      <xdr:nvSpPr>
        <xdr:cNvPr id="451" name="テキスト ボックス 450"/>
        <xdr:cNvSpPr txBox="1"/>
      </xdr:nvSpPr>
      <xdr:spPr>
        <a:xfrm>
          <a:off x="15798800" y="217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53696</xdr:rowOff>
    </xdr:from>
    <xdr:to>
      <xdr:col>22</xdr:col>
      <xdr:colOff>203200</xdr:colOff>
      <xdr:row>16</xdr:row>
      <xdr:rowOff>7112</xdr:rowOff>
    </xdr:to>
    <xdr:cxnSp macro="">
      <xdr:nvCxnSpPr>
        <xdr:cNvPr id="452" name="直線コネクタ 451"/>
        <xdr:cNvCxnSpPr/>
      </xdr:nvCxnSpPr>
      <xdr:spPr>
        <a:xfrm>
          <a:off x="14401800" y="2453996"/>
          <a:ext cx="889000" cy="296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55" name="フローチャート : 判断 454"/>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112793</xdr:rowOff>
    </xdr:from>
    <xdr:ext cx="762000" cy="259045"/>
    <xdr:sp macro="" textlink="">
      <xdr:nvSpPr>
        <xdr:cNvPr id="456" name="テキスト ボックス 455"/>
        <xdr:cNvSpPr txBox="1"/>
      </xdr:nvSpPr>
      <xdr:spPr>
        <a:xfrm>
          <a:off x="14020800" y="26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7" name="フローチャート : 判断 456"/>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8" name="テキスト ボックス 457"/>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160579</xdr:rowOff>
    </xdr:from>
    <xdr:to>
      <xdr:col>24</xdr:col>
      <xdr:colOff>609600</xdr:colOff>
      <xdr:row>16</xdr:row>
      <xdr:rowOff>90729</xdr:rowOff>
    </xdr:to>
    <xdr:sp macro="" textlink="">
      <xdr:nvSpPr>
        <xdr:cNvPr id="464" name="円/楕円 463"/>
        <xdr:cNvSpPr/>
      </xdr:nvSpPr>
      <xdr:spPr>
        <a:xfrm>
          <a:off x="16967200" y="2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132656</xdr:rowOff>
    </xdr:from>
    <xdr:ext cx="762000" cy="259045"/>
    <xdr:sp macro="" textlink="">
      <xdr:nvSpPr>
        <xdr:cNvPr id="465" name="将来負担の状況該当値テキスト"/>
        <xdr:cNvSpPr txBox="1"/>
      </xdr:nvSpPr>
      <xdr:spPr>
        <a:xfrm>
          <a:off x="17106900" y="2704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34.4</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119075</xdr:rowOff>
    </xdr:from>
    <xdr:to>
      <xdr:col>23</xdr:col>
      <xdr:colOff>457200</xdr:colOff>
      <xdr:row>16</xdr:row>
      <xdr:rowOff>49225</xdr:rowOff>
    </xdr:to>
    <xdr:sp macro="" textlink="">
      <xdr:nvSpPr>
        <xdr:cNvPr id="466" name="円/楕円 465"/>
        <xdr:cNvSpPr/>
      </xdr:nvSpPr>
      <xdr:spPr>
        <a:xfrm>
          <a:off x="16129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34002</xdr:rowOff>
    </xdr:from>
    <xdr:ext cx="736600" cy="259045"/>
    <xdr:sp macro="" textlink="">
      <xdr:nvSpPr>
        <xdr:cNvPr id="467" name="テキスト ボックス 466"/>
        <xdr:cNvSpPr txBox="1"/>
      </xdr:nvSpPr>
      <xdr:spPr>
        <a:xfrm>
          <a:off x="15798800" y="2777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127762</xdr:rowOff>
    </xdr:from>
    <xdr:to>
      <xdr:col>22</xdr:col>
      <xdr:colOff>254000</xdr:colOff>
      <xdr:row>16</xdr:row>
      <xdr:rowOff>57912</xdr:rowOff>
    </xdr:to>
    <xdr:sp macro="" textlink="">
      <xdr:nvSpPr>
        <xdr:cNvPr id="468" name="円/楕円 467"/>
        <xdr:cNvSpPr/>
      </xdr:nvSpPr>
      <xdr:spPr>
        <a:xfrm>
          <a:off x="15240000" y="26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42689</xdr:rowOff>
    </xdr:from>
    <xdr:ext cx="762000" cy="259045"/>
    <xdr:sp macro="" textlink="">
      <xdr:nvSpPr>
        <xdr:cNvPr id="469" name="テキスト ボックス 468"/>
        <xdr:cNvSpPr txBox="1"/>
      </xdr:nvSpPr>
      <xdr:spPr>
        <a:xfrm>
          <a:off x="14909800" y="278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2896</xdr:rowOff>
    </xdr:from>
    <xdr:to>
      <xdr:col>21</xdr:col>
      <xdr:colOff>50800</xdr:colOff>
      <xdr:row>14</xdr:row>
      <xdr:rowOff>104496</xdr:rowOff>
    </xdr:to>
    <xdr:sp macro="" textlink="">
      <xdr:nvSpPr>
        <xdr:cNvPr id="470" name="円/楕円 469"/>
        <xdr:cNvSpPr/>
      </xdr:nvSpPr>
      <xdr:spPr>
        <a:xfrm>
          <a:off x="14351000" y="240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114673</xdr:rowOff>
    </xdr:from>
    <xdr:ext cx="762000" cy="259045"/>
    <xdr:sp macro="" textlink="">
      <xdr:nvSpPr>
        <xdr:cNvPr id="471" name="テキスト ボックス 470"/>
        <xdr:cNvSpPr txBox="1"/>
      </xdr:nvSpPr>
      <xdr:spPr>
        <a:xfrm>
          <a:off x="14020800" y="217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高知県越知町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5,906
5,892
111.95
5,116,282
4,984,857
59,480
2,757,062
6,195,139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34.4</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人件費の比率が高い要因は、</a:t>
          </a:r>
          <a:r>
            <a:rPr kumimoji="1" lang="ja-JP" altLang="ja-JP" sz="1300" b="0" i="0" u="none" strike="noStrike" kern="0" cap="none" spc="0" normalizeH="0" baseline="0" noProof="0">
              <a:ln>
                <a:noFill/>
              </a:ln>
              <a:solidFill>
                <a:prstClr val="black"/>
              </a:solidFill>
              <a:effectLst/>
              <a:uLnTx/>
              <a:uFillTx/>
              <a:latin typeface="+mn-lt"/>
              <a:ea typeface="+mn-ea"/>
              <a:cs typeface="+mn-cs"/>
            </a:rPr>
            <a:t>学校等の給食調理業務を直営で行っていること</a:t>
          </a:r>
          <a:r>
            <a:rPr kumimoji="1" lang="ja-JP" altLang="en-US" sz="1300" b="0" i="0" u="none" strike="noStrike" kern="0" cap="none" spc="0" normalizeH="0" baseline="0" noProof="0">
              <a:ln>
                <a:noFill/>
              </a:ln>
              <a:solidFill>
                <a:prstClr val="black"/>
              </a:solidFill>
              <a:effectLst/>
              <a:uLnTx/>
              <a:uFillTx/>
              <a:latin typeface="+mn-lt"/>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新規採用職員や再任用職員の増、地域おこし協力隊等の報酬の増などによるものである。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今後も適正な定員管理等に努め、人件費について抑制していく必要がある。　</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73660</xdr:rowOff>
    </xdr:from>
    <xdr:to>
      <xdr:col>7</xdr:col>
      <xdr:colOff>15875</xdr:colOff>
      <xdr:row>39</xdr:row>
      <xdr:rowOff>62230</xdr:rowOff>
    </xdr:to>
    <xdr:cxnSp macro="">
      <xdr:nvCxnSpPr>
        <xdr:cNvPr id="66" name="直線コネクタ 65"/>
        <xdr:cNvCxnSpPr/>
      </xdr:nvCxnSpPr>
      <xdr:spPr>
        <a:xfrm>
          <a:off x="3987800" y="65887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73660</xdr:rowOff>
    </xdr:from>
    <xdr:to>
      <xdr:col>5</xdr:col>
      <xdr:colOff>549275</xdr:colOff>
      <xdr:row>38</xdr:row>
      <xdr:rowOff>149860</xdr:rowOff>
    </xdr:to>
    <xdr:cxnSp macro="">
      <xdr:nvCxnSpPr>
        <xdr:cNvPr id="69" name="直線コネクタ 68"/>
        <xdr:cNvCxnSpPr/>
      </xdr:nvCxnSpPr>
      <xdr:spPr>
        <a:xfrm flipV="1">
          <a:off x="3098800" y="658876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53340</xdr:rowOff>
    </xdr:from>
    <xdr:to>
      <xdr:col>5</xdr:col>
      <xdr:colOff>600075</xdr:colOff>
      <xdr:row>36</xdr:row>
      <xdr:rowOff>154940</xdr:rowOff>
    </xdr:to>
    <xdr:sp macro="" textlink="">
      <xdr:nvSpPr>
        <xdr:cNvPr id="70" name="フローチャート :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127000</xdr:rowOff>
    </xdr:from>
    <xdr:to>
      <xdr:col>4</xdr:col>
      <xdr:colOff>346075</xdr:colOff>
      <xdr:row>38</xdr:row>
      <xdr:rowOff>149860</xdr:rowOff>
    </xdr:to>
    <xdr:cxnSp macro="">
      <xdr:nvCxnSpPr>
        <xdr:cNvPr id="72" name="直線コネクタ 71"/>
        <xdr:cNvCxnSpPr/>
      </xdr:nvCxnSpPr>
      <xdr:spPr>
        <a:xfrm>
          <a:off x="2209800" y="66421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88900</xdr:rowOff>
    </xdr:from>
    <xdr:to>
      <xdr:col>3</xdr:col>
      <xdr:colOff>142875</xdr:colOff>
      <xdr:row>38</xdr:row>
      <xdr:rowOff>127000</xdr:rowOff>
    </xdr:to>
    <xdr:cxnSp macro="">
      <xdr:nvCxnSpPr>
        <xdr:cNvPr id="75" name="直線コネクタ 74"/>
        <xdr:cNvCxnSpPr/>
      </xdr:nvCxnSpPr>
      <xdr:spPr>
        <a:xfrm>
          <a:off x="1320800" y="660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11430</xdr:rowOff>
    </xdr:from>
    <xdr:to>
      <xdr:col>7</xdr:col>
      <xdr:colOff>66675</xdr:colOff>
      <xdr:row>39</xdr:row>
      <xdr:rowOff>113030</xdr:rowOff>
    </xdr:to>
    <xdr:sp macro="" textlink="">
      <xdr:nvSpPr>
        <xdr:cNvPr id="85" name="円/楕円 84"/>
        <xdr:cNvSpPr/>
      </xdr:nvSpPr>
      <xdr:spPr>
        <a:xfrm>
          <a:off x="47752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154957</xdr:rowOff>
    </xdr:from>
    <xdr:ext cx="762000" cy="259045"/>
    <xdr:sp macro="" textlink="">
      <xdr:nvSpPr>
        <xdr:cNvPr id="86" name="人件費該当値テキスト"/>
        <xdr:cNvSpPr txBox="1"/>
      </xdr:nvSpPr>
      <xdr:spPr>
        <a:xfrm>
          <a:off x="49149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22860</xdr:rowOff>
    </xdr:from>
    <xdr:to>
      <xdr:col>5</xdr:col>
      <xdr:colOff>600075</xdr:colOff>
      <xdr:row>38</xdr:row>
      <xdr:rowOff>124460</xdr:rowOff>
    </xdr:to>
    <xdr:sp macro="" textlink="">
      <xdr:nvSpPr>
        <xdr:cNvPr id="87" name="円/楕円 86"/>
        <xdr:cNvSpPr/>
      </xdr:nvSpPr>
      <xdr:spPr>
        <a:xfrm>
          <a:off x="3937000" y="653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109237</xdr:rowOff>
    </xdr:from>
    <xdr:ext cx="736600" cy="259045"/>
    <xdr:sp macro="" textlink="">
      <xdr:nvSpPr>
        <xdr:cNvPr id="88" name="テキスト ボックス 87"/>
        <xdr:cNvSpPr txBox="1"/>
      </xdr:nvSpPr>
      <xdr:spPr>
        <a:xfrm>
          <a:off x="3606800" y="6624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99060</xdr:rowOff>
    </xdr:from>
    <xdr:to>
      <xdr:col>4</xdr:col>
      <xdr:colOff>396875</xdr:colOff>
      <xdr:row>39</xdr:row>
      <xdr:rowOff>29210</xdr:rowOff>
    </xdr:to>
    <xdr:sp macro="" textlink="">
      <xdr:nvSpPr>
        <xdr:cNvPr id="89" name="円/楕円 88"/>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13987</xdr:rowOff>
    </xdr:from>
    <xdr:ext cx="762000" cy="259045"/>
    <xdr:sp macro="" textlink="">
      <xdr:nvSpPr>
        <xdr:cNvPr id="90" name="テキスト ボックス 89"/>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76200</xdr:rowOff>
    </xdr:from>
    <xdr:to>
      <xdr:col>3</xdr:col>
      <xdr:colOff>193675</xdr:colOff>
      <xdr:row>39</xdr:row>
      <xdr:rowOff>6350</xdr:rowOff>
    </xdr:to>
    <xdr:sp macro="" textlink="">
      <xdr:nvSpPr>
        <xdr:cNvPr id="91" name="円/楕円 90"/>
        <xdr:cNvSpPr/>
      </xdr:nvSpPr>
      <xdr:spPr>
        <a:xfrm>
          <a:off x="2159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162577</xdr:rowOff>
    </xdr:from>
    <xdr:ext cx="762000" cy="259045"/>
    <xdr:sp macro="" textlink="">
      <xdr:nvSpPr>
        <xdr:cNvPr id="92" name="テキスト ボックス 91"/>
        <xdr:cNvSpPr txBox="1"/>
      </xdr:nvSpPr>
      <xdr:spPr>
        <a:xfrm>
          <a:off x="1828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38100</xdr:rowOff>
    </xdr:from>
    <xdr:to>
      <xdr:col>1</xdr:col>
      <xdr:colOff>676275</xdr:colOff>
      <xdr:row>38</xdr:row>
      <xdr:rowOff>139700</xdr:rowOff>
    </xdr:to>
    <xdr:sp macro="" textlink="">
      <xdr:nvSpPr>
        <xdr:cNvPr id="93" name="円/楕円 92"/>
        <xdr:cNvSpPr/>
      </xdr:nvSpPr>
      <xdr:spPr>
        <a:xfrm>
          <a:off x="1270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124477</xdr:rowOff>
    </xdr:from>
    <xdr:ext cx="762000" cy="259045"/>
    <xdr:sp macro="" textlink="">
      <xdr:nvSpPr>
        <xdr:cNvPr id="94" name="テキスト ボックス 93"/>
        <xdr:cNvSpPr txBox="1"/>
      </xdr:nvSpPr>
      <xdr:spPr>
        <a:xfrm>
          <a:off x="939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て比率が低くなっており、順位も上位である。その要因としては、一部事務組合で業務を行っていることが考えられるが、越知町行政改革大綱により、経常経費についてはさらなる事務の合理化・効率化を図り、徹底した経費の節減を実施したことも要因と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近年は事業量の増やシステム関係の委託業務の増により増加傾向にあるが、今後も引き続き経常経費の抑制に努める。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35560</xdr:rowOff>
    </xdr:from>
    <xdr:to>
      <xdr:col>24</xdr:col>
      <xdr:colOff>31750</xdr:colOff>
      <xdr:row>16</xdr:row>
      <xdr:rowOff>49276</xdr:rowOff>
    </xdr:to>
    <xdr:cxnSp macro="">
      <xdr:nvCxnSpPr>
        <xdr:cNvPr id="124" name="直線コネクタ 123"/>
        <xdr:cNvCxnSpPr/>
      </xdr:nvCxnSpPr>
      <xdr:spPr>
        <a:xfrm>
          <a:off x="15671800" y="27787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35560</xdr:rowOff>
    </xdr:from>
    <xdr:to>
      <xdr:col>22</xdr:col>
      <xdr:colOff>565150</xdr:colOff>
      <xdr:row>16</xdr:row>
      <xdr:rowOff>44704</xdr:rowOff>
    </xdr:to>
    <xdr:cxnSp macro="">
      <xdr:nvCxnSpPr>
        <xdr:cNvPr id="127" name="直線コネクタ 126"/>
        <xdr:cNvCxnSpPr/>
      </xdr:nvCxnSpPr>
      <xdr:spPr>
        <a:xfrm flipV="1">
          <a:off x="14782800" y="2778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108204</xdr:rowOff>
    </xdr:from>
    <xdr:to>
      <xdr:col>22</xdr:col>
      <xdr:colOff>615950</xdr:colOff>
      <xdr:row>17</xdr:row>
      <xdr:rowOff>38354</xdr:rowOff>
    </xdr:to>
    <xdr:sp macro="" textlink="">
      <xdr:nvSpPr>
        <xdr:cNvPr id="128" name="フローチャート : 判断 127"/>
        <xdr:cNvSpPr/>
      </xdr:nvSpPr>
      <xdr:spPr>
        <a:xfrm>
          <a:off x="15621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23131</xdr:rowOff>
    </xdr:from>
    <xdr:ext cx="736600" cy="259045"/>
    <xdr:sp macro="" textlink="">
      <xdr:nvSpPr>
        <xdr:cNvPr id="129" name="テキスト ボックス 128"/>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30988</xdr:rowOff>
    </xdr:from>
    <xdr:to>
      <xdr:col>21</xdr:col>
      <xdr:colOff>361950</xdr:colOff>
      <xdr:row>16</xdr:row>
      <xdr:rowOff>44704</xdr:rowOff>
    </xdr:to>
    <xdr:cxnSp macro="">
      <xdr:nvCxnSpPr>
        <xdr:cNvPr id="130" name="直線コネクタ 129"/>
        <xdr:cNvCxnSpPr/>
      </xdr:nvCxnSpPr>
      <xdr:spPr>
        <a:xfrm>
          <a:off x="13893800" y="27741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124714</xdr:rowOff>
    </xdr:from>
    <xdr:to>
      <xdr:col>20</xdr:col>
      <xdr:colOff>158750</xdr:colOff>
      <xdr:row>16</xdr:row>
      <xdr:rowOff>30988</xdr:rowOff>
    </xdr:to>
    <xdr:cxnSp macro="">
      <xdr:nvCxnSpPr>
        <xdr:cNvPr id="133" name="直線コネクタ 132"/>
        <xdr:cNvCxnSpPr/>
      </xdr:nvCxnSpPr>
      <xdr:spPr>
        <a:xfrm>
          <a:off x="13004800" y="269646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169926</xdr:rowOff>
    </xdr:from>
    <xdr:to>
      <xdr:col>24</xdr:col>
      <xdr:colOff>82550</xdr:colOff>
      <xdr:row>16</xdr:row>
      <xdr:rowOff>100076</xdr:rowOff>
    </xdr:to>
    <xdr:sp macro="" textlink="">
      <xdr:nvSpPr>
        <xdr:cNvPr id="143" name="円/楕円 142"/>
        <xdr:cNvSpPr/>
      </xdr:nvSpPr>
      <xdr:spPr>
        <a:xfrm>
          <a:off x="164592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15003</xdr:rowOff>
    </xdr:from>
    <xdr:ext cx="762000" cy="259045"/>
    <xdr:sp macro="" textlink="">
      <xdr:nvSpPr>
        <xdr:cNvPr id="144" name="物件費該当値テキスト"/>
        <xdr:cNvSpPr txBox="1"/>
      </xdr:nvSpPr>
      <xdr:spPr>
        <a:xfrm>
          <a:off x="16598900" y="258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5" name="円/楕円 144"/>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6" name="テキスト ボックス 145"/>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165354</xdr:rowOff>
    </xdr:from>
    <xdr:to>
      <xdr:col>21</xdr:col>
      <xdr:colOff>412750</xdr:colOff>
      <xdr:row>16</xdr:row>
      <xdr:rowOff>95504</xdr:rowOff>
    </xdr:to>
    <xdr:sp macro="" textlink="">
      <xdr:nvSpPr>
        <xdr:cNvPr id="147" name="円/楕円 146"/>
        <xdr:cNvSpPr/>
      </xdr:nvSpPr>
      <xdr:spPr>
        <a:xfrm>
          <a:off x="14732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105681</xdr:rowOff>
    </xdr:from>
    <xdr:ext cx="762000" cy="259045"/>
    <xdr:sp macro="" textlink="">
      <xdr:nvSpPr>
        <xdr:cNvPr id="148" name="テキスト ボックス 147"/>
        <xdr:cNvSpPr txBox="1"/>
      </xdr:nvSpPr>
      <xdr:spPr>
        <a:xfrm>
          <a:off x="14401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151638</xdr:rowOff>
    </xdr:from>
    <xdr:to>
      <xdr:col>20</xdr:col>
      <xdr:colOff>209550</xdr:colOff>
      <xdr:row>16</xdr:row>
      <xdr:rowOff>81788</xdr:rowOff>
    </xdr:to>
    <xdr:sp macro="" textlink="">
      <xdr:nvSpPr>
        <xdr:cNvPr id="149" name="円/楕円 148"/>
        <xdr:cNvSpPr/>
      </xdr:nvSpPr>
      <xdr:spPr>
        <a:xfrm>
          <a:off x="13843000" y="272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91965</xdr:rowOff>
    </xdr:from>
    <xdr:ext cx="762000" cy="259045"/>
    <xdr:sp macro="" textlink="">
      <xdr:nvSpPr>
        <xdr:cNvPr id="150" name="テキスト ボックス 149"/>
        <xdr:cNvSpPr txBox="1"/>
      </xdr:nvSpPr>
      <xdr:spPr>
        <a:xfrm>
          <a:off x="13512800" y="249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73914</xdr:rowOff>
    </xdr:from>
    <xdr:to>
      <xdr:col>19</xdr:col>
      <xdr:colOff>6350</xdr:colOff>
      <xdr:row>16</xdr:row>
      <xdr:rowOff>4064</xdr:rowOff>
    </xdr:to>
    <xdr:sp macro="" textlink="">
      <xdr:nvSpPr>
        <xdr:cNvPr id="151" name="円/楕円 150"/>
        <xdr:cNvSpPr/>
      </xdr:nvSpPr>
      <xdr:spPr>
        <a:xfrm>
          <a:off x="12954000" y="264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14241</xdr:rowOff>
    </xdr:from>
    <xdr:ext cx="762000" cy="259045"/>
    <xdr:sp macro="" textlink="">
      <xdr:nvSpPr>
        <xdr:cNvPr id="152" name="テキスト ボックス 151"/>
        <xdr:cNvSpPr txBox="1"/>
      </xdr:nvSpPr>
      <xdr:spPr>
        <a:xfrm>
          <a:off x="12623800" y="24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類似団体平均と比較して大幅に低くなっているが、その主な要因として町立保育園を運営していることが</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挙げられる</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今後は徐々に上昇傾向にある比率を抑制し、財政を圧迫しないよう努める。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50800</xdr:rowOff>
    </xdr:from>
    <xdr:to>
      <xdr:col>7</xdr:col>
      <xdr:colOff>15875</xdr:colOff>
      <xdr:row>53</xdr:row>
      <xdr:rowOff>50800</xdr:rowOff>
    </xdr:to>
    <xdr:cxnSp macro="">
      <xdr:nvCxnSpPr>
        <xdr:cNvPr id="185" name="直線コネクタ 184"/>
        <xdr:cNvCxnSpPr/>
      </xdr:nvCxnSpPr>
      <xdr:spPr>
        <a:xfrm>
          <a:off x="3987800" y="9137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31750</xdr:rowOff>
    </xdr:from>
    <xdr:to>
      <xdr:col>5</xdr:col>
      <xdr:colOff>549275</xdr:colOff>
      <xdr:row>53</xdr:row>
      <xdr:rowOff>50800</xdr:rowOff>
    </xdr:to>
    <xdr:cxnSp macro="">
      <xdr:nvCxnSpPr>
        <xdr:cNvPr id="188" name="直線コネクタ 187"/>
        <xdr:cNvCxnSpPr/>
      </xdr:nvCxnSpPr>
      <xdr:spPr>
        <a:xfrm>
          <a:off x="3098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19050</xdr:rowOff>
    </xdr:from>
    <xdr:to>
      <xdr:col>5</xdr:col>
      <xdr:colOff>600075</xdr:colOff>
      <xdr:row>55</xdr:row>
      <xdr:rowOff>120650</xdr:rowOff>
    </xdr:to>
    <xdr:sp macro="" textlink="">
      <xdr:nvSpPr>
        <xdr:cNvPr id="189" name="フローチャート : 判断 188"/>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105427</xdr:rowOff>
    </xdr:from>
    <xdr:ext cx="736600" cy="259045"/>
    <xdr:sp macro="" textlink="">
      <xdr:nvSpPr>
        <xdr:cNvPr id="190" name="テキスト ボックス 189"/>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31750</xdr:rowOff>
    </xdr:to>
    <xdr:cxnSp macro="">
      <xdr:nvCxnSpPr>
        <xdr:cNvPr id="191" name="直線コネクタ 190"/>
        <xdr:cNvCxnSpPr/>
      </xdr:nvCxnSpPr>
      <xdr:spPr>
        <a:xfrm>
          <a:off x="2209800" y="9118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165100</xdr:rowOff>
    </xdr:from>
    <xdr:to>
      <xdr:col>3</xdr:col>
      <xdr:colOff>142875</xdr:colOff>
      <xdr:row>53</xdr:row>
      <xdr:rowOff>31750</xdr:rowOff>
    </xdr:to>
    <xdr:cxnSp macro="">
      <xdr:nvCxnSpPr>
        <xdr:cNvPr id="194" name="直線コネクタ 193"/>
        <xdr:cNvCxnSpPr/>
      </xdr:nvCxnSpPr>
      <xdr:spPr>
        <a:xfrm>
          <a:off x="1320800" y="9080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53</xdr:row>
      <xdr:rowOff>0</xdr:rowOff>
    </xdr:from>
    <xdr:to>
      <xdr:col>7</xdr:col>
      <xdr:colOff>66675</xdr:colOff>
      <xdr:row>53</xdr:row>
      <xdr:rowOff>101600</xdr:rowOff>
    </xdr:to>
    <xdr:sp macro="" textlink="">
      <xdr:nvSpPr>
        <xdr:cNvPr id="204" name="円/楕円 203"/>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16527</xdr:rowOff>
    </xdr:from>
    <xdr:ext cx="762000" cy="259045"/>
    <xdr:sp macro="" textlink="">
      <xdr:nvSpPr>
        <xdr:cNvPr id="205" name="扶助費該当値テキスト"/>
        <xdr:cNvSpPr txBox="1"/>
      </xdr:nvSpPr>
      <xdr:spPr>
        <a:xfrm>
          <a:off x="4914900" y="893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0</xdr:rowOff>
    </xdr:from>
    <xdr:to>
      <xdr:col>5</xdr:col>
      <xdr:colOff>600075</xdr:colOff>
      <xdr:row>53</xdr:row>
      <xdr:rowOff>101600</xdr:rowOff>
    </xdr:to>
    <xdr:sp macro="" textlink="">
      <xdr:nvSpPr>
        <xdr:cNvPr id="206" name="円/楕円 205"/>
        <xdr:cNvSpPr/>
      </xdr:nvSpPr>
      <xdr:spPr>
        <a:xfrm>
          <a:off x="3937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111777</xdr:rowOff>
    </xdr:from>
    <xdr:ext cx="736600" cy="259045"/>
    <xdr:sp macro="" textlink="">
      <xdr:nvSpPr>
        <xdr:cNvPr id="207" name="テキスト ボックス 206"/>
        <xdr:cNvSpPr txBox="1"/>
      </xdr:nvSpPr>
      <xdr:spPr>
        <a:xfrm>
          <a:off x="3606800" y="885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08" name="円/楕円 207"/>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09" name="テキスト ボックス 208"/>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152400</xdr:rowOff>
    </xdr:from>
    <xdr:to>
      <xdr:col>3</xdr:col>
      <xdr:colOff>193675</xdr:colOff>
      <xdr:row>53</xdr:row>
      <xdr:rowOff>82550</xdr:rowOff>
    </xdr:to>
    <xdr:sp macro="" textlink="">
      <xdr:nvSpPr>
        <xdr:cNvPr id="210" name="円/楕円 209"/>
        <xdr:cNvSpPr/>
      </xdr:nvSpPr>
      <xdr:spPr>
        <a:xfrm>
          <a:off x="2159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92727</xdr:rowOff>
    </xdr:from>
    <xdr:ext cx="762000" cy="259045"/>
    <xdr:sp macro="" textlink="">
      <xdr:nvSpPr>
        <xdr:cNvPr id="211" name="テキスト ボックス 210"/>
        <xdr:cNvSpPr txBox="1"/>
      </xdr:nvSpPr>
      <xdr:spPr>
        <a:xfrm>
          <a:off x="1828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114300</xdr:rowOff>
    </xdr:from>
    <xdr:to>
      <xdr:col>1</xdr:col>
      <xdr:colOff>676275</xdr:colOff>
      <xdr:row>53</xdr:row>
      <xdr:rowOff>44450</xdr:rowOff>
    </xdr:to>
    <xdr:sp macro="" textlink="">
      <xdr:nvSpPr>
        <xdr:cNvPr id="212" name="円/楕円 211"/>
        <xdr:cNvSpPr/>
      </xdr:nvSpPr>
      <xdr:spPr>
        <a:xfrm>
          <a:off x="1270000" y="902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54627</xdr:rowOff>
    </xdr:from>
    <xdr:ext cx="762000" cy="259045"/>
    <xdr:sp macro="" textlink="">
      <xdr:nvSpPr>
        <xdr:cNvPr id="213" name="テキスト ボックス 212"/>
        <xdr:cNvSpPr txBox="1"/>
      </xdr:nvSpPr>
      <xdr:spPr>
        <a:xfrm>
          <a:off x="9398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その他に係る経常収支比率は類似団体平均に近づいていたが平成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年度は再び順位が下がっている。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その要因は介護保険・後期高齢者医療特別会計への繰出金が増加していることである。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今後はさらに経費節減に努め、財政運営の健全化を図っていくよう努める。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106426</xdr:rowOff>
    </xdr:from>
    <xdr:to>
      <xdr:col>24</xdr:col>
      <xdr:colOff>31750</xdr:colOff>
      <xdr:row>57</xdr:row>
      <xdr:rowOff>156718</xdr:rowOff>
    </xdr:to>
    <xdr:cxnSp macro="">
      <xdr:nvCxnSpPr>
        <xdr:cNvPr id="243" name="直線コネクタ 242"/>
        <xdr:cNvCxnSpPr/>
      </xdr:nvCxnSpPr>
      <xdr:spPr>
        <a:xfrm>
          <a:off x="15671800" y="987907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106426</xdr:rowOff>
    </xdr:from>
    <xdr:to>
      <xdr:col>22</xdr:col>
      <xdr:colOff>565150</xdr:colOff>
      <xdr:row>58</xdr:row>
      <xdr:rowOff>26416</xdr:rowOff>
    </xdr:to>
    <xdr:cxnSp macro="">
      <xdr:nvCxnSpPr>
        <xdr:cNvPr id="246" name="直線コネクタ 245"/>
        <xdr:cNvCxnSpPr/>
      </xdr:nvCxnSpPr>
      <xdr:spPr>
        <a:xfrm flipV="1">
          <a:off x="14782800" y="98790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47" name="フローチャート : 判断 246"/>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48" name="テキスト ボックス 247"/>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165862</xdr:rowOff>
    </xdr:from>
    <xdr:to>
      <xdr:col>21</xdr:col>
      <xdr:colOff>361950</xdr:colOff>
      <xdr:row>58</xdr:row>
      <xdr:rowOff>26416</xdr:rowOff>
    </xdr:to>
    <xdr:cxnSp macro="">
      <xdr:nvCxnSpPr>
        <xdr:cNvPr id="249" name="直線コネクタ 248"/>
        <xdr:cNvCxnSpPr/>
      </xdr:nvCxnSpPr>
      <xdr:spPr>
        <a:xfrm>
          <a:off x="13893800" y="993851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156718</xdr:rowOff>
    </xdr:from>
    <xdr:to>
      <xdr:col>20</xdr:col>
      <xdr:colOff>158750</xdr:colOff>
      <xdr:row>57</xdr:row>
      <xdr:rowOff>165862</xdr:rowOff>
    </xdr:to>
    <xdr:cxnSp macro="">
      <xdr:nvCxnSpPr>
        <xdr:cNvPr id="252" name="直線コネクタ 251"/>
        <xdr:cNvCxnSpPr/>
      </xdr:nvCxnSpPr>
      <xdr:spPr>
        <a:xfrm>
          <a:off x="13004800" y="99293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105918</xdr:rowOff>
    </xdr:from>
    <xdr:to>
      <xdr:col>24</xdr:col>
      <xdr:colOff>82550</xdr:colOff>
      <xdr:row>58</xdr:row>
      <xdr:rowOff>36068</xdr:rowOff>
    </xdr:to>
    <xdr:sp macro="" textlink="">
      <xdr:nvSpPr>
        <xdr:cNvPr id="262" name="円/楕円 261"/>
        <xdr:cNvSpPr/>
      </xdr:nvSpPr>
      <xdr:spPr>
        <a:xfrm>
          <a:off x="164592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77995</xdr:rowOff>
    </xdr:from>
    <xdr:ext cx="762000" cy="259045"/>
    <xdr:sp macro="" textlink="">
      <xdr:nvSpPr>
        <xdr:cNvPr id="263" name="その他該当値テキスト"/>
        <xdr:cNvSpPr txBox="1"/>
      </xdr:nvSpPr>
      <xdr:spPr>
        <a:xfrm>
          <a:off x="16598900" y="9850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55626</xdr:rowOff>
    </xdr:from>
    <xdr:to>
      <xdr:col>22</xdr:col>
      <xdr:colOff>615950</xdr:colOff>
      <xdr:row>57</xdr:row>
      <xdr:rowOff>157226</xdr:rowOff>
    </xdr:to>
    <xdr:sp macro="" textlink="">
      <xdr:nvSpPr>
        <xdr:cNvPr id="264" name="円/楕円 263"/>
        <xdr:cNvSpPr/>
      </xdr:nvSpPr>
      <xdr:spPr>
        <a:xfrm>
          <a:off x="15621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142003</xdr:rowOff>
    </xdr:from>
    <xdr:ext cx="736600" cy="259045"/>
    <xdr:sp macro="" textlink="">
      <xdr:nvSpPr>
        <xdr:cNvPr id="265" name="テキスト ボックス 264"/>
        <xdr:cNvSpPr txBox="1"/>
      </xdr:nvSpPr>
      <xdr:spPr>
        <a:xfrm>
          <a:off x="15290800" y="9914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147066</xdr:rowOff>
    </xdr:from>
    <xdr:to>
      <xdr:col>21</xdr:col>
      <xdr:colOff>412750</xdr:colOff>
      <xdr:row>58</xdr:row>
      <xdr:rowOff>77216</xdr:rowOff>
    </xdr:to>
    <xdr:sp macro="" textlink="">
      <xdr:nvSpPr>
        <xdr:cNvPr id="266" name="円/楕円 265"/>
        <xdr:cNvSpPr/>
      </xdr:nvSpPr>
      <xdr:spPr>
        <a:xfrm>
          <a:off x="14732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61993</xdr:rowOff>
    </xdr:from>
    <xdr:ext cx="762000" cy="259045"/>
    <xdr:sp macro="" textlink="">
      <xdr:nvSpPr>
        <xdr:cNvPr id="267" name="テキスト ボックス 266"/>
        <xdr:cNvSpPr txBox="1"/>
      </xdr:nvSpPr>
      <xdr:spPr>
        <a:xfrm>
          <a:off x="14401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115062</xdr:rowOff>
    </xdr:from>
    <xdr:to>
      <xdr:col>20</xdr:col>
      <xdr:colOff>209550</xdr:colOff>
      <xdr:row>58</xdr:row>
      <xdr:rowOff>45212</xdr:rowOff>
    </xdr:to>
    <xdr:sp macro="" textlink="">
      <xdr:nvSpPr>
        <xdr:cNvPr id="268" name="円/楕円 267"/>
        <xdr:cNvSpPr/>
      </xdr:nvSpPr>
      <xdr:spPr>
        <a:xfrm>
          <a:off x="13843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29989</xdr:rowOff>
    </xdr:from>
    <xdr:ext cx="762000" cy="259045"/>
    <xdr:sp macro="" textlink="">
      <xdr:nvSpPr>
        <xdr:cNvPr id="269" name="テキスト ボックス 268"/>
        <xdr:cNvSpPr txBox="1"/>
      </xdr:nvSpPr>
      <xdr:spPr>
        <a:xfrm>
          <a:off x="13512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105918</xdr:rowOff>
    </xdr:from>
    <xdr:to>
      <xdr:col>19</xdr:col>
      <xdr:colOff>6350</xdr:colOff>
      <xdr:row>58</xdr:row>
      <xdr:rowOff>36068</xdr:rowOff>
    </xdr:to>
    <xdr:sp macro="" textlink="">
      <xdr:nvSpPr>
        <xdr:cNvPr id="270" name="円/楕円 269"/>
        <xdr:cNvSpPr/>
      </xdr:nvSpPr>
      <xdr:spPr>
        <a:xfrm>
          <a:off x="12954000" y="987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20845</xdr:rowOff>
    </xdr:from>
    <xdr:ext cx="762000" cy="259045"/>
    <xdr:sp macro="" textlink="">
      <xdr:nvSpPr>
        <xdr:cNvPr id="271" name="テキスト ボックス 270"/>
        <xdr:cNvSpPr txBox="1"/>
      </xdr:nvSpPr>
      <xdr:spPr>
        <a:xfrm>
          <a:off x="12623800" y="996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年度は広域事務組合等への負担金の減や、県支出金や繰入金等特定財源の増があったものの、昨年度と同水準となっている。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年度以降、大幅な補助金の見直しなどを実行したが、今後も補助金の費用対効果などを検証し、比率の上昇の抑制に努める</a:t>
          </a:r>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117856</xdr:rowOff>
    </xdr:from>
    <xdr:to>
      <xdr:col>24</xdr:col>
      <xdr:colOff>31750</xdr:colOff>
      <xdr:row>36</xdr:row>
      <xdr:rowOff>117856</xdr:rowOff>
    </xdr:to>
    <xdr:cxnSp macro="">
      <xdr:nvCxnSpPr>
        <xdr:cNvPr id="301" name="直線コネクタ 300"/>
        <xdr:cNvCxnSpPr/>
      </xdr:nvCxnSpPr>
      <xdr:spPr>
        <a:xfrm>
          <a:off x="15671800" y="6290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117856</xdr:rowOff>
    </xdr:from>
    <xdr:to>
      <xdr:col>22</xdr:col>
      <xdr:colOff>565150</xdr:colOff>
      <xdr:row>37</xdr:row>
      <xdr:rowOff>33274</xdr:rowOff>
    </xdr:to>
    <xdr:cxnSp macro="">
      <xdr:nvCxnSpPr>
        <xdr:cNvPr id="304" name="直線コネクタ 303"/>
        <xdr:cNvCxnSpPr/>
      </xdr:nvCxnSpPr>
      <xdr:spPr>
        <a:xfrm flipV="1">
          <a:off x="14782800" y="629005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05" name="フローチャート : 判断 304"/>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32275</xdr:rowOff>
    </xdr:from>
    <xdr:ext cx="736600" cy="259045"/>
    <xdr:sp macro="" textlink="">
      <xdr:nvSpPr>
        <xdr:cNvPr id="306" name="テキスト ボックス 305"/>
        <xdr:cNvSpPr txBox="1"/>
      </xdr:nvSpPr>
      <xdr:spPr>
        <a:xfrm>
          <a:off x="15290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168148</xdr:rowOff>
    </xdr:from>
    <xdr:to>
      <xdr:col>21</xdr:col>
      <xdr:colOff>361950</xdr:colOff>
      <xdr:row>37</xdr:row>
      <xdr:rowOff>33274</xdr:rowOff>
    </xdr:to>
    <xdr:cxnSp macro="">
      <xdr:nvCxnSpPr>
        <xdr:cNvPr id="307" name="直線コネクタ 306"/>
        <xdr:cNvCxnSpPr/>
      </xdr:nvCxnSpPr>
      <xdr:spPr>
        <a:xfrm>
          <a:off x="13893800" y="63403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168148</xdr:rowOff>
    </xdr:from>
    <xdr:to>
      <xdr:col>20</xdr:col>
      <xdr:colOff>158750</xdr:colOff>
      <xdr:row>37</xdr:row>
      <xdr:rowOff>42418</xdr:rowOff>
    </xdr:to>
    <xdr:cxnSp macro="">
      <xdr:nvCxnSpPr>
        <xdr:cNvPr id="310" name="直線コネクタ 309"/>
        <xdr:cNvCxnSpPr/>
      </xdr:nvCxnSpPr>
      <xdr:spPr>
        <a:xfrm flipV="1">
          <a:off x="13004800" y="63403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67056</xdr:rowOff>
    </xdr:from>
    <xdr:to>
      <xdr:col>24</xdr:col>
      <xdr:colOff>82550</xdr:colOff>
      <xdr:row>36</xdr:row>
      <xdr:rowOff>168656</xdr:rowOff>
    </xdr:to>
    <xdr:sp macro="" textlink="">
      <xdr:nvSpPr>
        <xdr:cNvPr id="320" name="円/楕円 319"/>
        <xdr:cNvSpPr/>
      </xdr:nvSpPr>
      <xdr:spPr>
        <a:xfrm>
          <a:off x="164592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83583</xdr:rowOff>
    </xdr:from>
    <xdr:ext cx="762000" cy="259045"/>
    <xdr:sp macro="" textlink="">
      <xdr:nvSpPr>
        <xdr:cNvPr id="321" name="補助費等該当値テキスト"/>
        <xdr:cNvSpPr txBox="1"/>
      </xdr:nvSpPr>
      <xdr:spPr>
        <a:xfrm>
          <a:off x="16598900" y="6084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67056</xdr:rowOff>
    </xdr:from>
    <xdr:to>
      <xdr:col>22</xdr:col>
      <xdr:colOff>615950</xdr:colOff>
      <xdr:row>36</xdr:row>
      <xdr:rowOff>168656</xdr:rowOff>
    </xdr:to>
    <xdr:sp macro="" textlink="">
      <xdr:nvSpPr>
        <xdr:cNvPr id="322" name="円/楕円 321"/>
        <xdr:cNvSpPr/>
      </xdr:nvSpPr>
      <xdr:spPr>
        <a:xfrm>
          <a:off x="15621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7383</xdr:rowOff>
    </xdr:from>
    <xdr:ext cx="736600" cy="259045"/>
    <xdr:sp macro="" textlink="">
      <xdr:nvSpPr>
        <xdr:cNvPr id="323" name="テキスト ボックス 322"/>
        <xdr:cNvSpPr txBox="1"/>
      </xdr:nvSpPr>
      <xdr:spPr>
        <a:xfrm>
          <a:off x="15290800" y="600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24" name="円/楕円 323"/>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94251</xdr:rowOff>
    </xdr:from>
    <xdr:ext cx="762000" cy="259045"/>
    <xdr:sp macro="" textlink="">
      <xdr:nvSpPr>
        <xdr:cNvPr id="325" name="テキスト ボックス 324"/>
        <xdr:cNvSpPr txBox="1"/>
      </xdr:nvSpPr>
      <xdr:spPr>
        <a:xfrm>
          <a:off x="14401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117348</xdr:rowOff>
    </xdr:from>
    <xdr:to>
      <xdr:col>20</xdr:col>
      <xdr:colOff>209550</xdr:colOff>
      <xdr:row>37</xdr:row>
      <xdr:rowOff>47498</xdr:rowOff>
    </xdr:to>
    <xdr:sp macro="" textlink="">
      <xdr:nvSpPr>
        <xdr:cNvPr id="326" name="円/楕円 325"/>
        <xdr:cNvSpPr/>
      </xdr:nvSpPr>
      <xdr:spPr>
        <a:xfrm>
          <a:off x="13843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57675</xdr:rowOff>
    </xdr:from>
    <xdr:ext cx="762000" cy="259045"/>
    <xdr:sp macro="" textlink="">
      <xdr:nvSpPr>
        <xdr:cNvPr id="327" name="テキスト ボックス 326"/>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28" name="円/楕円 327"/>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29" name="テキスト ボックス 328"/>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a:t>
          </a:r>
          <a:r>
            <a:rPr kumimoji="1" lang="ja-JP" altLang="en-US" sz="1280" b="0" i="0" u="none" strike="noStrike" kern="0" cap="none" spc="0" normalizeH="0" baseline="0" noProof="0">
              <a:ln>
                <a:noFill/>
              </a:ln>
              <a:solidFill>
                <a:prstClr val="black"/>
              </a:solidFill>
              <a:effectLst/>
              <a:uLnTx/>
              <a:uFillTx/>
              <a:latin typeface="ＭＳ Ｐゴシック"/>
              <a:ea typeface="+mn-ea"/>
              <a:cs typeface="+mn-cs"/>
            </a:rPr>
            <a:t>国の経済対策の施策に呼応する形で公共事業、地方単独事業を積極的に推進し、平成</a:t>
          </a:r>
          <a:r>
            <a:rPr kumimoji="1" lang="en-US" altLang="ja-JP" sz="1280" b="0" i="0" u="none" strike="noStrike" kern="0" cap="none" spc="0" normalizeH="0" baseline="0" noProof="0">
              <a:ln>
                <a:noFill/>
              </a:ln>
              <a:solidFill>
                <a:prstClr val="black"/>
              </a:solidFill>
              <a:effectLst/>
              <a:uLnTx/>
              <a:uFillTx/>
              <a:latin typeface="ＭＳ Ｐゴシック"/>
              <a:ea typeface="+mn-ea"/>
              <a:cs typeface="+mn-cs"/>
            </a:rPr>
            <a:t>5</a:t>
          </a:r>
          <a:r>
            <a:rPr kumimoji="1" lang="ja-JP" altLang="en-US" sz="1280" b="0" i="0" u="none" strike="noStrike" kern="0" cap="none" spc="0" normalizeH="0" baseline="0" noProof="0">
              <a:ln>
                <a:noFill/>
              </a:ln>
              <a:solidFill>
                <a:prstClr val="black"/>
              </a:solidFill>
              <a:effectLst/>
              <a:uLnTx/>
              <a:uFillTx/>
              <a:latin typeface="ＭＳ Ｐゴシック"/>
              <a:ea typeface="+mn-ea"/>
              <a:cs typeface="+mn-cs"/>
            </a:rPr>
            <a:t>年度から地域総合整備事業債を中心とした一般単独事業などの地方債を増発した結果、公債費における経常収支比率は類似団体を上回っている。</a:t>
          </a:r>
          <a:endParaRPr kumimoji="1" lang="en-US" altLang="ja-JP" sz="128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8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28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280" b="0" i="0" u="none" strike="noStrike" kern="0" cap="none" spc="0" normalizeH="0" baseline="0" noProof="0">
              <a:ln>
                <a:noFill/>
              </a:ln>
              <a:solidFill>
                <a:prstClr val="black"/>
              </a:solidFill>
              <a:effectLst/>
              <a:uLnTx/>
              <a:uFillTx/>
              <a:latin typeface="ＭＳ Ｐゴシック"/>
              <a:ea typeface="+mn-ea"/>
              <a:cs typeface="+mn-cs"/>
            </a:rPr>
            <a:t>年度は過疎対策事業債等の元金償還開始により公債費が増加しているが、繰上償還の実行や新規地方債の発行抑制など、継続した取り組みにより類似団体平均の水準となるよう努める。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39370</xdr:rowOff>
    </xdr:from>
    <xdr:to>
      <xdr:col>7</xdr:col>
      <xdr:colOff>15875</xdr:colOff>
      <xdr:row>77</xdr:row>
      <xdr:rowOff>134620</xdr:rowOff>
    </xdr:to>
    <xdr:cxnSp macro="">
      <xdr:nvCxnSpPr>
        <xdr:cNvPr id="361" name="直線コネクタ 360"/>
        <xdr:cNvCxnSpPr/>
      </xdr:nvCxnSpPr>
      <xdr:spPr>
        <a:xfrm>
          <a:off x="3987800" y="1324102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66057</xdr:rowOff>
    </xdr:from>
    <xdr:ext cx="762000" cy="259045"/>
    <xdr:sp macro="" textlink="">
      <xdr:nvSpPr>
        <xdr:cNvPr id="362" name="公債費平均値テキスト"/>
        <xdr:cNvSpPr txBox="1"/>
      </xdr:nvSpPr>
      <xdr:spPr>
        <a:xfrm>
          <a:off x="4914900" y="12924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39370</xdr:rowOff>
    </xdr:from>
    <xdr:to>
      <xdr:col>5</xdr:col>
      <xdr:colOff>549275</xdr:colOff>
      <xdr:row>77</xdr:row>
      <xdr:rowOff>77470</xdr:rowOff>
    </xdr:to>
    <xdr:cxnSp macro="">
      <xdr:nvCxnSpPr>
        <xdr:cNvPr id="364" name="直線コネクタ 363"/>
        <xdr:cNvCxnSpPr/>
      </xdr:nvCxnSpPr>
      <xdr:spPr>
        <a:xfrm flipV="1">
          <a:off x="3098800" y="13241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165100</xdr:rowOff>
    </xdr:from>
    <xdr:to>
      <xdr:col>4</xdr:col>
      <xdr:colOff>346075</xdr:colOff>
      <xdr:row>77</xdr:row>
      <xdr:rowOff>77470</xdr:rowOff>
    </xdr:to>
    <xdr:cxnSp macro="">
      <xdr:nvCxnSpPr>
        <xdr:cNvPr id="367" name="直線コネクタ 366"/>
        <xdr:cNvCxnSpPr/>
      </xdr:nvCxnSpPr>
      <xdr:spPr>
        <a:xfrm>
          <a:off x="2209800" y="13195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12717</xdr:rowOff>
    </xdr:from>
    <xdr:ext cx="762000" cy="259045"/>
    <xdr:sp macro="" textlink="">
      <xdr:nvSpPr>
        <xdr:cNvPr id="369" name="テキスト ボックス 368"/>
        <xdr:cNvSpPr txBox="1"/>
      </xdr:nvSpPr>
      <xdr:spPr>
        <a:xfrm>
          <a:off x="2717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165100</xdr:rowOff>
    </xdr:from>
    <xdr:to>
      <xdr:col>3</xdr:col>
      <xdr:colOff>142875</xdr:colOff>
      <xdr:row>77</xdr:row>
      <xdr:rowOff>58420</xdr:rowOff>
    </xdr:to>
    <xdr:cxnSp macro="">
      <xdr:nvCxnSpPr>
        <xdr:cNvPr id="370" name="直線コネクタ 369"/>
        <xdr:cNvCxnSpPr/>
      </xdr:nvCxnSpPr>
      <xdr:spPr>
        <a:xfrm flipV="1">
          <a:off x="1320800" y="1319530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83820</xdr:rowOff>
    </xdr:from>
    <xdr:to>
      <xdr:col>7</xdr:col>
      <xdr:colOff>66675</xdr:colOff>
      <xdr:row>78</xdr:row>
      <xdr:rowOff>13970</xdr:rowOff>
    </xdr:to>
    <xdr:sp macro="" textlink="">
      <xdr:nvSpPr>
        <xdr:cNvPr id="380" name="円/楕円 379"/>
        <xdr:cNvSpPr/>
      </xdr:nvSpPr>
      <xdr:spPr>
        <a:xfrm>
          <a:off x="4775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55897</xdr:rowOff>
    </xdr:from>
    <xdr:ext cx="762000" cy="259045"/>
    <xdr:sp macro="" textlink="">
      <xdr:nvSpPr>
        <xdr:cNvPr id="381" name="公債費該当値テキスト"/>
        <xdr:cNvSpPr txBox="1"/>
      </xdr:nvSpPr>
      <xdr:spPr>
        <a:xfrm>
          <a:off x="49149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21.7</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160020</xdr:rowOff>
    </xdr:from>
    <xdr:to>
      <xdr:col>5</xdr:col>
      <xdr:colOff>600075</xdr:colOff>
      <xdr:row>77</xdr:row>
      <xdr:rowOff>90170</xdr:rowOff>
    </xdr:to>
    <xdr:sp macro="" textlink="">
      <xdr:nvSpPr>
        <xdr:cNvPr id="382" name="円/楕円 381"/>
        <xdr:cNvSpPr/>
      </xdr:nvSpPr>
      <xdr:spPr>
        <a:xfrm>
          <a:off x="39370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74947</xdr:rowOff>
    </xdr:from>
    <xdr:ext cx="736600" cy="259045"/>
    <xdr:sp macro="" textlink="">
      <xdr:nvSpPr>
        <xdr:cNvPr id="383" name="テキスト ボックス 382"/>
        <xdr:cNvSpPr txBox="1"/>
      </xdr:nvSpPr>
      <xdr:spPr>
        <a:xfrm>
          <a:off x="3606800" y="13276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26670</xdr:rowOff>
    </xdr:from>
    <xdr:to>
      <xdr:col>4</xdr:col>
      <xdr:colOff>396875</xdr:colOff>
      <xdr:row>77</xdr:row>
      <xdr:rowOff>128270</xdr:rowOff>
    </xdr:to>
    <xdr:sp macro="" textlink="">
      <xdr:nvSpPr>
        <xdr:cNvPr id="384" name="円/楕円 383"/>
        <xdr:cNvSpPr/>
      </xdr:nvSpPr>
      <xdr:spPr>
        <a:xfrm>
          <a:off x="3048000" y="1322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113047</xdr:rowOff>
    </xdr:from>
    <xdr:ext cx="762000" cy="259045"/>
    <xdr:sp macro="" textlink="">
      <xdr:nvSpPr>
        <xdr:cNvPr id="385" name="テキスト ボックス 384"/>
        <xdr:cNvSpPr txBox="1"/>
      </xdr:nvSpPr>
      <xdr:spPr>
        <a:xfrm>
          <a:off x="2717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114300</xdr:rowOff>
    </xdr:from>
    <xdr:to>
      <xdr:col>3</xdr:col>
      <xdr:colOff>193675</xdr:colOff>
      <xdr:row>77</xdr:row>
      <xdr:rowOff>44450</xdr:rowOff>
    </xdr:to>
    <xdr:sp macro="" textlink="">
      <xdr:nvSpPr>
        <xdr:cNvPr id="386" name="円/楕円 385"/>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29227</xdr:rowOff>
    </xdr:from>
    <xdr:ext cx="762000" cy="259045"/>
    <xdr:sp macro="" textlink="">
      <xdr:nvSpPr>
        <xdr:cNvPr id="387" name="テキスト ボックス 386"/>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7620</xdr:rowOff>
    </xdr:from>
    <xdr:to>
      <xdr:col>1</xdr:col>
      <xdr:colOff>676275</xdr:colOff>
      <xdr:row>77</xdr:row>
      <xdr:rowOff>109220</xdr:rowOff>
    </xdr:to>
    <xdr:sp macro="" textlink="">
      <xdr:nvSpPr>
        <xdr:cNvPr id="388" name="円/楕円 387"/>
        <xdr:cNvSpPr/>
      </xdr:nvSpPr>
      <xdr:spPr>
        <a:xfrm>
          <a:off x="1270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93997</xdr:rowOff>
    </xdr:from>
    <xdr:ext cx="762000" cy="259045"/>
    <xdr:sp macro="" textlink="">
      <xdr:nvSpPr>
        <xdr:cNvPr id="389" name="テキスト ボックス 388"/>
        <xdr:cNvSpPr txBox="1"/>
      </xdr:nvSpPr>
      <xdr:spPr>
        <a:xfrm>
          <a:off x="939800" y="1329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年度は繰出金の増や人件費の増により比率が上昇している。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全国平均も上昇しているため類似団体内順位は上がっているが、今後もそれぞれの項目で記載しているような経費節減に努める。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xdr:rowOff>
    </xdr:from>
    <xdr:to>
      <xdr:col>24</xdr:col>
      <xdr:colOff>31750</xdr:colOff>
      <xdr:row>77</xdr:row>
      <xdr:rowOff>134620</xdr:rowOff>
    </xdr:to>
    <xdr:cxnSp macro="">
      <xdr:nvCxnSpPr>
        <xdr:cNvPr id="422" name="直線コネクタ 421"/>
        <xdr:cNvCxnSpPr/>
      </xdr:nvCxnSpPr>
      <xdr:spPr>
        <a:xfrm>
          <a:off x="15671800" y="1320292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1270</xdr:rowOff>
    </xdr:from>
    <xdr:to>
      <xdr:col>22</xdr:col>
      <xdr:colOff>565150</xdr:colOff>
      <xdr:row>78</xdr:row>
      <xdr:rowOff>20320</xdr:rowOff>
    </xdr:to>
    <xdr:cxnSp macro="">
      <xdr:nvCxnSpPr>
        <xdr:cNvPr id="425" name="直線コネクタ 424"/>
        <xdr:cNvCxnSpPr/>
      </xdr:nvCxnSpPr>
      <xdr:spPr>
        <a:xfrm flipV="1">
          <a:off x="14782800" y="1320292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615950</xdr:colOff>
      <xdr:row>77</xdr:row>
      <xdr:rowOff>44450</xdr:rowOff>
    </xdr:to>
    <xdr:sp macro="" textlink="">
      <xdr:nvSpPr>
        <xdr:cNvPr id="426" name="フローチャート : 判断 425"/>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54627</xdr:rowOff>
    </xdr:from>
    <xdr:ext cx="736600" cy="259045"/>
    <xdr:sp macro="" textlink="">
      <xdr:nvSpPr>
        <xdr:cNvPr id="427" name="テキスト ボックス 426"/>
        <xdr:cNvSpPr txBox="1"/>
      </xdr:nvSpPr>
      <xdr:spPr>
        <a:xfrm>
          <a:off x="15290800" y="1291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111761</xdr:rowOff>
    </xdr:from>
    <xdr:to>
      <xdr:col>21</xdr:col>
      <xdr:colOff>361950</xdr:colOff>
      <xdr:row>78</xdr:row>
      <xdr:rowOff>20320</xdr:rowOff>
    </xdr:to>
    <xdr:cxnSp macro="">
      <xdr:nvCxnSpPr>
        <xdr:cNvPr id="428" name="直線コネクタ 427"/>
        <xdr:cNvCxnSpPr/>
      </xdr:nvCxnSpPr>
      <xdr:spPr>
        <a:xfrm>
          <a:off x="13893800" y="13313411"/>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50800</xdr:rowOff>
    </xdr:from>
    <xdr:to>
      <xdr:col>20</xdr:col>
      <xdr:colOff>158750</xdr:colOff>
      <xdr:row>77</xdr:row>
      <xdr:rowOff>111761</xdr:rowOff>
    </xdr:to>
    <xdr:cxnSp macro="">
      <xdr:nvCxnSpPr>
        <xdr:cNvPr id="431" name="直線コネクタ 430"/>
        <xdr:cNvCxnSpPr/>
      </xdr:nvCxnSpPr>
      <xdr:spPr>
        <a:xfrm>
          <a:off x="13004800" y="132524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83820</xdr:rowOff>
    </xdr:from>
    <xdr:to>
      <xdr:col>24</xdr:col>
      <xdr:colOff>82550</xdr:colOff>
      <xdr:row>78</xdr:row>
      <xdr:rowOff>13970</xdr:rowOff>
    </xdr:to>
    <xdr:sp macro="" textlink="">
      <xdr:nvSpPr>
        <xdr:cNvPr id="441" name="円/楕円 440"/>
        <xdr:cNvSpPr/>
      </xdr:nvSpPr>
      <xdr:spPr>
        <a:xfrm>
          <a:off x="16459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100347</xdr:rowOff>
    </xdr:from>
    <xdr:ext cx="762000" cy="259045"/>
    <xdr:sp macro="" textlink="">
      <xdr:nvSpPr>
        <xdr:cNvPr id="442" name="公債費以外該当値テキスト"/>
        <xdr:cNvSpPr txBox="1"/>
      </xdr:nvSpPr>
      <xdr:spPr>
        <a:xfrm>
          <a:off x="16598900" y="13130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121920</xdr:rowOff>
    </xdr:from>
    <xdr:to>
      <xdr:col>22</xdr:col>
      <xdr:colOff>615950</xdr:colOff>
      <xdr:row>77</xdr:row>
      <xdr:rowOff>52070</xdr:rowOff>
    </xdr:to>
    <xdr:sp macro="" textlink="">
      <xdr:nvSpPr>
        <xdr:cNvPr id="443" name="円/楕円 442"/>
        <xdr:cNvSpPr/>
      </xdr:nvSpPr>
      <xdr:spPr>
        <a:xfrm>
          <a:off x="15621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36847</xdr:rowOff>
    </xdr:from>
    <xdr:ext cx="736600" cy="259045"/>
    <xdr:sp macro="" textlink="">
      <xdr:nvSpPr>
        <xdr:cNvPr id="444" name="テキスト ボックス 443"/>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140970</xdr:rowOff>
    </xdr:from>
    <xdr:to>
      <xdr:col>21</xdr:col>
      <xdr:colOff>412750</xdr:colOff>
      <xdr:row>78</xdr:row>
      <xdr:rowOff>71120</xdr:rowOff>
    </xdr:to>
    <xdr:sp macro="" textlink="">
      <xdr:nvSpPr>
        <xdr:cNvPr id="445" name="円/楕円 444"/>
        <xdr:cNvSpPr/>
      </xdr:nvSpPr>
      <xdr:spPr>
        <a:xfrm>
          <a:off x="14732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55897</xdr:rowOff>
    </xdr:from>
    <xdr:ext cx="762000" cy="259045"/>
    <xdr:sp macro="" textlink="">
      <xdr:nvSpPr>
        <xdr:cNvPr id="446" name="テキスト ボックス 445"/>
        <xdr:cNvSpPr txBox="1"/>
      </xdr:nvSpPr>
      <xdr:spPr>
        <a:xfrm>
          <a:off x="14401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60961</xdr:rowOff>
    </xdr:from>
    <xdr:to>
      <xdr:col>20</xdr:col>
      <xdr:colOff>209550</xdr:colOff>
      <xdr:row>77</xdr:row>
      <xdr:rowOff>162561</xdr:rowOff>
    </xdr:to>
    <xdr:sp macro="" textlink="">
      <xdr:nvSpPr>
        <xdr:cNvPr id="447" name="円/楕円 446"/>
        <xdr:cNvSpPr/>
      </xdr:nvSpPr>
      <xdr:spPr>
        <a:xfrm>
          <a:off x="13843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147338</xdr:rowOff>
    </xdr:from>
    <xdr:ext cx="762000" cy="259045"/>
    <xdr:sp macro="" textlink="">
      <xdr:nvSpPr>
        <xdr:cNvPr id="448" name="テキスト ボックス 447"/>
        <xdr:cNvSpPr txBox="1"/>
      </xdr:nvSpPr>
      <xdr:spPr>
        <a:xfrm>
          <a:off x="13512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0</xdr:rowOff>
    </xdr:from>
    <xdr:to>
      <xdr:col>19</xdr:col>
      <xdr:colOff>6350</xdr:colOff>
      <xdr:row>77</xdr:row>
      <xdr:rowOff>101600</xdr:rowOff>
    </xdr:to>
    <xdr:sp macro="" textlink="">
      <xdr:nvSpPr>
        <xdr:cNvPr id="449" name="円/楕円 448"/>
        <xdr:cNvSpPr/>
      </xdr:nvSpPr>
      <xdr:spPr>
        <a:xfrm>
          <a:off x="12954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86377</xdr:rowOff>
    </xdr:from>
    <xdr:ext cx="762000" cy="259045"/>
    <xdr:sp macro="" textlink="">
      <xdr:nvSpPr>
        <xdr:cNvPr id="450" name="テキスト ボックス 449"/>
        <xdr:cNvSpPr txBox="1"/>
      </xdr:nvSpPr>
      <xdr:spPr>
        <a:xfrm>
          <a:off x="12623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高知県越知町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149456</xdr:rowOff>
    </xdr:from>
    <xdr:to>
      <xdr:col>4</xdr:col>
      <xdr:colOff>1117600</xdr:colOff>
      <xdr:row>15</xdr:row>
      <xdr:rowOff>44353</xdr:rowOff>
    </xdr:to>
    <xdr:cxnSp macro="">
      <xdr:nvCxnSpPr>
        <xdr:cNvPr id="50" name="直線コネクタ 49"/>
        <xdr:cNvCxnSpPr/>
      </xdr:nvCxnSpPr>
      <xdr:spPr bwMode="auto">
        <a:xfrm flipV="1">
          <a:off x="5003800" y="2597381"/>
          <a:ext cx="647700" cy="663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44353</xdr:rowOff>
    </xdr:from>
    <xdr:to>
      <xdr:col>4</xdr:col>
      <xdr:colOff>469900</xdr:colOff>
      <xdr:row>15</xdr:row>
      <xdr:rowOff>75824</xdr:rowOff>
    </xdr:to>
    <xdr:cxnSp macro="">
      <xdr:nvCxnSpPr>
        <xdr:cNvPr id="53" name="直線コネクタ 52"/>
        <xdr:cNvCxnSpPr/>
      </xdr:nvCxnSpPr>
      <xdr:spPr bwMode="auto">
        <a:xfrm flipV="1">
          <a:off x="4305300" y="2663728"/>
          <a:ext cx="698500" cy="314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106291</xdr:rowOff>
    </xdr:from>
    <xdr:to>
      <xdr:col>4</xdr:col>
      <xdr:colOff>520700</xdr:colOff>
      <xdr:row>17</xdr:row>
      <xdr:rowOff>36441</xdr:rowOff>
    </xdr:to>
    <xdr:sp macro="" textlink="">
      <xdr:nvSpPr>
        <xdr:cNvPr id="54" name="フローチャート : 判断 53"/>
        <xdr:cNvSpPr/>
      </xdr:nvSpPr>
      <xdr:spPr bwMode="auto">
        <a:xfrm>
          <a:off x="49530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21218</xdr:rowOff>
    </xdr:from>
    <xdr:ext cx="736600" cy="259045"/>
    <xdr:sp macro="" textlink="">
      <xdr:nvSpPr>
        <xdr:cNvPr id="55" name="テキスト ボックス 54"/>
        <xdr:cNvSpPr txBox="1"/>
      </xdr:nvSpPr>
      <xdr:spPr>
        <a:xfrm>
          <a:off x="4622800" y="2983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75824</xdr:rowOff>
    </xdr:from>
    <xdr:to>
      <xdr:col>3</xdr:col>
      <xdr:colOff>904875</xdr:colOff>
      <xdr:row>15</xdr:row>
      <xdr:rowOff>107279</xdr:rowOff>
    </xdr:to>
    <xdr:cxnSp macro="">
      <xdr:nvCxnSpPr>
        <xdr:cNvPr id="56" name="直線コネクタ 55"/>
        <xdr:cNvCxnSpPr/>
      </xdr:nvCxnSpPr>
      <xdr:spPr bwMode="auto">
        <a:xfrm flipV="1">
          <a:off x="3606800" y="2695199"/>
          <a:ext cx="698500" cy="3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107279</xdr:rowOff>
    </xdr:from>
    <xdr:to>
      <xdr:col>3</xdr:col>
      <xdr:colOff>206375</xdr:colOff>
      <xdr:row>15</xdr:row>
      <xdr:rowOff>132966</xdr:rowOff>
    </xdr:to>
    <xdr:cxnSp macro="">
      <xdr:nvCxnSpPr>
        <xdr:cNvPr id="59" name="直線コネクタ 58"/>
        <xdr:cNvCxnSpPr/>
      </xdr:nvCxnSpPr>
      <xdr:spPr bwMode="auto">
        <a:xfrm flipV="1">
          <a:off x="2908300" y="2726654"/>
          <a:ext cx="698500" cy="256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98656</xdr:rowOff>
    </xdr:from>
    <xdr:to>
      <xdr:col>5</xdr:col>
      <xdr:colOff>34925</xdr:colOff>
      <xdr:row>15</xdr:row>
      <xdr:rowOff>28806</xdr:rowOff>
    </xdr:to>
    <xdr:sp macro="" textlink="">
      <xdr:nvSpPr>
        <xdr:cNvPr id="69" name="円/楕円 68"/>
        <xdr:cNvSpPr/>
      </xdr:nvSpPr>
      <xdr:spPr bwMode="auto">
        <a:xfrm>
          <a:off x="5600700" y="2546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115183</xdr:rowOff>
    </xdr:from>
    <xdr:ext cx="762000" cy="259045"/>
    <xdr:sp macro="" textlink="">
      <xdr:nvSpPr>
        <xdr:cNvPr id="70" name="人口1人当たり決算額の推移該当値テキスト130"/>
        <xdr:cNvSpPr txBox="1"/>
      </xdr:nvSpPr>
      <xdr:spPr>
        <a:xfrm>
          <a:off x="5740400" y="2391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175,803</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165003</xdr:rowOff>
    </xdr:from>
    <xdr:to>
      <xdr:col>4</xdr:col>
      <xdr:colOff>520700</xdr:colOff>
      <xdr:row>15</xdr:row>
      <xdr:rowOff>95153</xdr:rowOff>
    </xdr:to>
    <xdr:sp macro="" textlink="">
      <xdr:nvSpPr>
        <xdr:cNvPr id="71" name="円/楕円 70"/>
        <xdr:cNvSpPr/>
      </xdr:nvSpPr>
      <xdr:spPr bwMode="auto">
        <a:xfrm>
          <a:off x="4953000" y="2612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105330</xdr:rowOff>
    </xdr:from>
    <xdr:ext cx="736600" cy="259045"/>
    <xdr:sp macro="" textlink="">
      <xdr:nvSpPr>
        <xdr:cNvPr id="72" name="テキスト ボックス 71"/>
        <xdr:cNvSpPr txBox="1"/>
      </xdr:nvSpPr>
      <xdr:spPr>
        <a:xfrm>
          <a:off x="4622800" y="2381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167,096</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25024</xdr:rowOff>
    </xdr:from>
    <xdr:to>
      <xdr:col>3</xdr:col>
      <xdr:colOff>955675</xdr:colOff>
      <xdr:row>15</xdr:row>
      <xdr:rowOff>126624</xdr:rowOff>
    </xdr:to>
    <xdr:sp macro="" textlink="">
      <xdr:nvSpPr>
        <xdr:cNvPr id="73" name="円/楕円 72"/>
        <xdr:cNvSpPr/>
      </xdr:nvSpPr>
      <xdr:spPr bwMode="auto">
        <a:xfrm>
          <a:off x="4254500" y="2644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136801</xdr:rowOff>
    </xdr:from>
    <xdr:ext cx="762000" cy="259045"/>
    <xdr:sp macro="" textlink="">
      <xdr:nvSpPr>
        <xdr:cNvPr id="74" name="テキスト ボックス 73"/>
        <xdr:cNvSpPr txBox="1"/>
      </xdr:nvSpPr>
      <xdr:spPr>
        <a:xfrm>
          <a:off x="3924300" y="2413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162,966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56479</xdr:rowOff>
    </xdr:from>
    <xdr:to>
      <xdr:col>3</xdr:col>
      <xdr:colOff>257175</xdr:colOff>
      <xdr:row>15</xdr:row>
      <xdr:rowOff>158079</xdr:rowOff>
    </xdr:to>
    <xdr:sp macro="" textlink="">
      <xdr:nvSpPr>
        <xdr:cNvPr id="75" name="円/楕円 74"/>
        <xdr:cNvSpPr/>
      </xdr:nvSpPr>
      <xdr:spPr bwMode="auto">
        <a:xfrm>
          <a:off x="3556000" y="26758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168256</xdr:rowOff>
    </xdr:from>
    <xdr:ext cx="762000" cy="259045"/>
    <xdr:sp macro="" textlink="">
      <xdr:nvSpPr>
        <xdr:cNvPr id="76" name="テキスト ボックス 75"/>
        <xdr:cNvSpPr txBox="1"/>
      </xdr:nvSpPr>
      <xdr:spPr>
        <a:xfrm>
          <a:off x="3225800" y="2444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158,838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82166</xdr:rowOff>
    </xdr:from>
    <xdr:to>
      <xdr:col>2</xdr:col>
      <xdr:colOff>692150</xdr:colOff>
      <xdr:row>16</xdr:row>
      <xdr:rowOff>12316</xdr:rowOff>
    </xdr:to>
    <xdr:sp macro="" textlink="">
      <xdr:nvSpPr>
        <xdr:cNvPr id="77" name="円/楕円 76"/>
        <xdr:cNvSpPr/>
      </xdr:nvSpPr>
      <xdr:spPr bwMode="auto">
        <a:xfrm>
          <a:off x="2857500" y="2701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22493</xdr:rowOff>
    </xdr:from>
    <xdr:ext cx="762000" cy="259045"/>
    <xdr:sp macro="" textlink="">
      <xdr:nvSpPr>
        <xdr:cNvPr id="78" name="テキスト ボックス 77"/>
        <xdr:cNvSpPr txBox="1"/>
      </xdr:nvSpPr>
      <xdr:spPr>
        <a:xfrm>
          <a:off x="2527300" y="247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155,467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58077</xdr:rowOff>
    </xdr:from>
    <xdr:to>
      <xdr:col>4</xdr:col>
      <xdr:colOff>1117600</xdr:colOff>
      <xdr:row>37</xdr:row>
      <xdr:rowOff>24664</xdr:rowOff>
    </xdr:to>
    <xdr:cxnSp macro="">
      <xdr:nvCxnSpPr>
        <xdr:cNvPr id="112" name="直線コネクタ 111"/>
        <xdr:cNvCxnSpPr/>
      </xdr:nvCxnSpPr>
      <xdr:spPr bwMode="auto">
        <a:xfrm flipV="1">
          <a:off x="5003800" y="7011327"/>
          <a:ext cx="647700" cy="138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11900</xdr:rowOff>
    </xdr:from>
    <xdr:to>
      <xdr:col>4</xdr:col>
      <xdr:colOff>469900</xdr:colOff>
      <xdr:row>37</xdr:row>
      <xdr:rowOff>24664</xdr:rowOff>
    </xdr:to>
    <xdr:cxnSp macro="">
      <xdr:nvCxnSpPr>
        <xdr:cNvPr id="115" name="直線コネクタ 114"/>
        <xdr:cNvCxnSpPr/>
      </xdr:nvCxnSpPr>
      <xdr:spPr bwMode="auto">
        <a:xfrm>
          <a:off x="4305300" y="7136600"/>
          <a:ext cx="698500" cy="12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75171</xdr:rowOff>
    </xdr:from>
    <xdr:to>
      <xdr:col>4</xdr:col>
      <xdr:colOff>520700</xdr:colOff>
      <xdr:row>37</xdr:row>
      <xdr:rowOff>5321</xdr:rowOff>
    </xdr:to>
    <xdr:sp macro="" textlink="">
      <xdr:nvSpPr>
        <xdr:cNvPr id="116" name="フローチャート : 判断 115"/>
        <xdr:cNvSpPr/>
      </xdr:nvSpPr>
      <xdr:spPr bwMode="auto">
        <a:xfrm>
          <a:off x="4953000" y="7028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186948</xdr:rowOff>
    </xdr:from>
    <xdr:ext cx="736600" cy="259045"/>
    <xdr:sp macro="" textlink="">
      <xdr:nvSpPr>
        <xdr:cNvPr id="117" name="テキスト ボックス 116"/>
        <xdr:cNvSpPr txBox="1"/>
      </xdr:nvSpPr>
      <xdr:spPr>
        <a:xfrm>
          <a:off x="4622800" y="6797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11900</xdr:rowOff>
    </xdr:from>
    <xdr:to>
      <xdr:col>3</xdr:col>
      <xdr:colOff>904875</xdr:colOff>
      <xdr:row>37</xdr:row>
      <xdr:rowOff>32436</xdr:rowOff>
    </xdr:to>
    <xdr:cxnSp macro="">
      <xdr:nvCxnSpPr>
        <xdr:cNvPr id="118" name="直線コネクタ 117"/>
        <xdr:cNvCxnSpPr/>
      </xdr:nvCxnSpPr>
      <xdr:spPr bwMode="auto">
        <a:xfrm flipV="1">
          <a:off x="3606800" y="7136600"/>
          <a:ext cx="698500" cy="20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169443</xdr:rowOff>
    </xdr:from>
    <xdr:to>
      <xdr:col>3</xdr:col>
      <xdr:colOff>206375</xdr:colOff>
      <xdr:row>37</xdr:row>
      <xdr:rowOff>32436</xdr:rowOff>
    </xdr:to>
    <xdr:cxnSp macro="">
      <xdr:nvCxnSpPr>
        <xdr:cNvPr id="121" name="直線コネクタ 120"/>
        <xdr:cNvCxnSpPr/>
      </xdr:nvCxnSpPr>
      <xdr:spPr bwMode="auto">
        <a:xfrm>
          <a:off x="2908300" y="7122693"/>
          <a:ext cx="698500" cy="34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7277</xdr:rowOff>
    </xdr:from>
    <xdr:to>
      <xdr:col>5</xdr:col>
      <xdr:colOff>34925</xdr:colOff>
      <xdr:row>36</xdr:row>
      <xdr:rowOff>108877</xdr:rowOff>
    </xdr:to>
    <xdr:sp macro="" textlink="">
      <xdr:nvSpPr>
        <xdr:cNvPr id="131" name="円/楕円 130"/>
        <xdr:cNvSpPr/>
      </xdr:nvSpPr>
      <xdr:spPr bwMode="auto">
        <a:xfrm>
          <a:off x="5600700" y="6960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322254</xdr:rowOff>
    </xdr:from>
    <xdr:ext cx="762000" cy="259045"/>
    <xdr:sp macro="" textlink="">
      <xdr:nvSpPr>
        <xdr:cNvPr id="132" name="人口1人当たり決算額の推移該当値テキスト445"/>
        <xdr:cNvSpPr txBox="1"/>
      </xdr:nvSpPr>
      <xdr:spPr>
        <a:xfrm>
          <a:off x="5740400" y="6932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28,618</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145314</xdr:rowOff>
    </xdr:from>
    <xdr:to>
      <xdr:col>4</xdr:col>
      <xdr:colOff>520700</xdr:colOff>
      <xdr:row>37</xdr:row>
      <xdr:rowOff>75464</xdr:rowOff>
    </xdr:to>
    <xdr:sp macro="" textlink="">
      <xdr:nvSpPr>
        <xdr:cNvPr id="133" name="円/楕円 132"/>
        <xdr:cNvSpPr/>
      </xdr:nvSpPr>
      <xdr:spPr bwMode="auto">
        <a:xfrm>
          <a:off x="4953000" y="7098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60241</xdr:rowOff>
    </xdr:from>
    <xdr:ext cx="736600" cy="259045"/>
    <xdr:sp macro="" textlink="">
      <xdr:nvSpPr>
        <xdr:cNvPr id="134" name="テキスト ボックス 133"/>
        <xdr:cNvSpPr txBox="1"/>
      </xdr:nvSpPr>
      <xdr:spPr>
        <a:xfrm>
          <a:off x="4622800" y="7184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21,372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132550</xdr:rowOff>
    </xdr:from>
    <xdr:to>
      <xdr:col>3</xdr:col>
      <xdr:colOff>955675</xdr:colOff>
      <xdr:row>37</xdr:row>
      <xdr:rowOff>62700</xdr:rowOff>
    </xdr:to>
    <xdr:sp macro="" textlink="">
      <xdr:nvSpPr>
        <xdr:cNvPr id="135" name="円/楕円 134"/>
        <xdr:cNvSpPr/>
      </xdr:nvSpPr>
      <xdr:spPr bwMode="auto">
        <a:xfrm>
          <a:off x="4254500" y="70858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47477</xdr:rowOff>
    </xdr:from>
    <xdr:ext cx="762000" cy="259045"/>
    <xdr:sp macro="" textlink="">
      <xdr:nvSpPr>
        <xdr:cNvPr id="136" name="テキスト ボックス 135"/>
        <xdr:cNvSpPr txBox="1"/>
      </xdr:nvSpPr>
      <xdr:spPr>
        <a:xfrm>
          <a:off x="3924300" y="717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22,042</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153086</xdr:rowOff>
    </xdr:from>
    <xdr:to>
      <xdr:col>3</xdr:col>
      <xdr:colOff>257175</xdr:colOff>
      <xdr:row>37</xdr:row>
      <xdr:rowOff>83236</xdr:rowOff>
    </xdr:to>
    <xdr:sp macro="" textlink="">
      <xdr:nvSpPr>
        <xdr:cNvPr id="137" name="円/楕円 136"/>
        <xdr:cNvSpPr/>
      </xdr:nvSpPr>
      <xdr:spPr bwMode="auto">
        <a:xfrm>
          <a:off x="3556000" y="71063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68013</xdr:rowOff>
    </xdr:from>
    <xdr:ext cx="762000" cy="259045"/>
    <xdr:sp macro="" textlink="">
      <xdr:nvSpPr>
        <xdr:cNvPr id="138" name="テキスト ボックス 137"/>
        <xdr:cNvSpPr txBox="1"/>
      </xdr:nvSpPr>
      <xdr:spPr>
        <a:xfrm>
          <a:off x="3225800" y="7192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20,964</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118643</xdr:rowOff>
    </xdr:from>
    <xdr:to>
      <xdr:col>2</xdr:col>
      <xdr:colOff>692150</xdr:colOff>
      <xdr:row>37</xdr:row>
      <xdr:rowOff>48793</xdr:rowOff>
    </xdr:to>
    <xdr:sp macro="" textlink="">
      <xdr:nvSpPr>
        <xdr:cNvPr id="139" name="円/楕円 138"/>
        <xdr:cNvSpPr/>
      </xdr:nvSpPr>
      <xdr:spPr bwMode="auto">
        <a:xfrm>
          <a:off x="2857500" y="7071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33570</xdr:rowOff>
    </xdr:from>
    <xdr:ext cx="762000" cy="259045"/>
    <xdr:sp macro="" textlink="">
      <xdr:nvSpPr>
        <xdr:cNvPr id="140" name="テキスト ボックス 139"/>
        <xdr:cNvSpPr txBox="1"/>
      </xdr:nvSpPr>
      <xdr:spPr>
        <a:xfrm>
          <a:off x="2527300" y="7158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22,772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高知県越知町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5,906
5,892
111.95
5,116,282
4,984,857
59,480
2,757,062
6,195,139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139243</xdr:rowOff>
    </xdr:from>
    <xdr:to>
      <xdr:col>6</xdr:col>
      <xdr:colOff>511175</xdr:colOff>
      <xdr:row>34</xdr:row>
      <xdr:rowOff>50927</xdr:rowOff>
    </xdr:to>
    <xdr:cxnSp macro="">
      <xdr:nvCxnSpPr>
        <xdr:cNvPr id="63" name="直線コネクタ 62"/>
        <xdr:cNvCxnSpPr/>
      </xdr:nvCxnSpPr>
      <xdr:spPr>
        <a:xfrm flipV="1">
          <a:off x="3797300" y="5797093"/>
          <a:ext cx="838200" cy="83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50927</xdr:rowOff>
    </xdr:from>
    <xdr:to>
      <xdr:col>5</xdr:col>
      <xdr:colOff>358775</xdr:colOff>
      <xdr:row>34</xdr:row>
      <xdr:rowOff>104376</xdr:rowOff>
    </xdr:to>
    <xdr:cxnSp macro="">
      <xdr:nvCxnSpPr>
        <xdr:cNvPr id="66" name="直線コネクタ 65"/>
        <xdr:cNvCxnSpPr/>
      </xdr:nvCxnSpPr>
      <xdr:spPr>
        <a:xfrm flipV="1">
          <a:off x="2908300" y="5880227"/>
          <a:ext cx="889000" cy="5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71559</xdr:rowOff>
    </xdr:from>
    <xdr:to>
      <xdr:col>5</xdr:col>
      <xdr:colOff>409575</xdr:colOff>
      <xdr:row>37</xdr:row>
      <xdr:rowOff>1709</xdr:rowOff>
    </xdr:to>
    <xdr:sp macro="" textlink="">
      <xdr:nvSpPr>
        <xdr:cNvPr id="67" name="フローチャート : 判断 66"/>
        <xdr:cNvSpPr/>
      </xdr:nvSpPr>
      <xdr:spPr>
        <a:xfrm>
          <a:off x="37465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164286</xdr:rowOff>
    </xdr:from>
    <xdr:ext cx="599010" cy="259045"/>
    <xdr:sp macro="" textlink="">
      <xdr:nvSpPr>
        <xdr:cNvPr id="68" name="テキスト ボックス 67"/>
        <xdr:cNvSpPr txBox="1"/>
      </xdr:nvSpPr>
      <xdr:spPr>
        <a:xfrm>
          <a:off x="3497794" y="6336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104376</xdr:rowOff>
    </xdr:from>
    <xdr:to>
      <xdr:col>4</xdr:col>
      <xdr:colOff>155575</xdr:colOff>
      <xdr:row>34</xdr:row>
      <xdr:rowOff>142857</xdr:rowOff>
    </xdr:to>
    <xdr:cxnSp macro="">
      <xdr:nvCxnSpPr>
        <xdr:cNvPr id="69" name="直線コネクタ 68"/>
        <xdr:cNvCxnSpPr/>
      </xdr:nvCxnSpPr>
      <xdr:spPr>
        <a:xfrm flipV="1">
          <a:off x="2019300" y="5933676"/>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142857</xdr:rowOff>
    </xdr:from>
    <xdr:to>
      <xdr:col>2</xdr:col>
      <xdr:colOff>638175</xdr:colOff>
      <xdr:row>35</xdr:row>
      <xdr:rowOff>23168</xdr:rowOff>
    </xdr:to>
    <xdr:cxnSp macro="">
      <xdr:nvCxnSpPr>
        <xdr:cNvPr id="72" name="直線コネクタ 71"/>
        <xdr:cNvCxnSpPr/>
      </xdr:nvCxnSpPr>
      <xdr:spPr>
        <a:xfrm flipV="1">
          <a:off x="1130300" y="5972157"/>
          <a:ext cx="889000" cy="5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88443</xdr:rowOff>
    </xdr:from>
    <xdr:to>
      <xdr:col>6</xdr:col>
      <xdr:colOff>561975</xdr:colOff>
      <xdr:row>34</xdr:row>
      <xdr:rowOff>18593</xdr:rowOff>
    </xdr:to>
    <xdr:sp macro="" textlink="">
      <xdr:nvSpPr>
        <xdr:cNvPr id="82" name="円/楕円 81"/>
        <xdr:cNvSpPr/>
      </xdr:nvSpPr>
      <xdr:spPr>
        <a:xfrm>
          <a:off x="4584700" y="574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111320</xdr:rowOff>
    </xdr:from>
    <xdr:ext cx="599010" cy="259045"/>
    <xdr:sp macro="" textlink="">
      <xdr:nvSpPr>
        <xdr:cNvPr id="83" name="人件費該当値テキスト"/>
        <xdr:cNvSpPr txBox="1"/>
      </xdr:nvSpPr>
      <xdr:spPr>
        <a:xfrm>
          <a:off x="4686300" y="5597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150,792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127</xdr:rowOff>
    </xdr:from>
    <xdr:to>
      <xdr:col>5</xdr:col>
      <xdr:colOff>409575</xdr:colOff>
      <xdr:row>34</xdr:row>
      <xdr:rowOff>101727</xdr:rowOff>
    </xdr:to>
    <xdr:sp macro="" textlink="">
      <xdr:nvSpPr>
        <xdr:cNvPr id="84" name="円/楕円 83"/>
        <xdr:cNvSpPr/>
      </xdr:nvSpPr>
      <xdr:spPr>
        <a:xfrm>
          <a:off x="3746500" y="582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118254</xdr:rowOff>
    </xdr:from>
    <xdr:ext cx="599010" cy="259045"/>
    <xdr:sp macro="" textlink="">
      <xdr:nvSpPr>
        <xdr:cNvPr id="85" name="テキスト ボックス 84"/>
        <xdr:cNvSpPr txBox="1"/>
      </xdr:nvSpPr>
      <xdr:spPr>
        <a:xfrm>
          <a:off x="3497794" y="5604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143,155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53576</xdr:rowOff>
    </xdr:from>
    <xdr:to>
      <xdr:col>4</xdr:col>
      <xdr:colOff>206375</xdr:colOff>
      <xdr:row>34</xdr:row>
      <xdr:rowOff>155176</xdr:rowOff>
    </xdr:to>
    <xdr:sp macro="" textlink="">
      <xdr:nvSpPr>
        <xdr:cNvPr id="86" name="円/楕円 85"/>
        <xdr:cNvSpPr/>
      </xdr:nvSpPr>
      <xdr:spPr>
        <a:xfrm>
          <a:off x="2857500" y="588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33</xdr:row>
      <xdr:rowOff>253</xdr:rowOff>
    </xdr:from>
    <xdr:ext cx="599010" cy="259045"/>
    <xdr:sp macro="" textlink="">
      <xdr:nvSpPr>
        <xdr:cNvPr id="87" name="テキスト ボックス 86"/>
        <xdr:cNvSpPr txBox="1"/>
      </xdr:nvSpPr>
      <xdr:spPr>
        <a:xfrm>
          <a:off x="2608794" y="5658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138,245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92057</xdr:rowOff>
    </xdr:from>
    <xdr:to>
      <xdr:col>3</xdr:col>
      <xdr:colOff>3175</xdr:colOff>
      <xdr:row>35</xdr:row>
      <xdr:rowOff>22207</xdr:rowOff>
    </xdr:to>
    <xdr:sp macro="" textlink="">
      <xdr:nvSpPr>
        <xdr:cNvPr id="88" name="円/楕円 87"/>
        <xdr:cNvSpPr/>
      </xdr:nvSpPr>
      <xdr:spPr>
        <a:xfrm>
          <a:off x="1968500" y="59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33</xdr:row>
      <xdr:rowOff>38734</xdr:rowOff>
    </xdr:from>
    <xdr:ext cx="599010" cy="259045"/>
    <xdr:sp macro="" textlink="">
      <xdr:nvSpPr>
        <xdr:cNvPr id="89" name="テキスト ボックス 88"/>
        <xdr:cNvSpPr txBox="1"/>
      </xdr:nvSpPr>
      <xdr:spPr>
        <a:xfrm>
          <a:off x="1719794" y="569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134,710</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143818</xdr:rowOff>
    </xdr:from>
    <xdr:to>
      <xdr:col>1</xdr:col>
      <xdr:colOff>485775</xdr:colOff>
      <xdr:row>35</xdr:row>
      <xdr:rowOff>73968</xdr:rowOff>
    </xdr:to>
    <xdr:sp macro="" textlink="">
      <xdr:nvSpPr>
        <xdr:cNvPr id="90" name="円/楕円 89"/>
        <xdr:cNvSpPr/>
      </xdr:nvSpPr>
      <xdr:spPr>
        <a:xfrm>
          <a:off x="1079500" y="59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33</xdr:row>
      <xdr:rowOff>90495</xdr:rowOff>
    </xdr:from>
    <xdr:ext cx="599010" cy="259045"/>
    <xdr:sp macro="" textlink="">
      <xdr:nvSpPr>
        <xdr:cNvPr id="91" name="テキスト ボックス 90"/>
        <xdr:cNvSpPr txBox="1"/>
      </xdr:nvSpPr>
      <xdr:spPr>
        <a:xfrm>
          <a:off x="830794" y="574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129,955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78339</xdr:rowOff>
    </xdr:from>
    <xdr:to>
      <xdr:col>6</xdr:col>
      <xdr:colOff>511175</xdr:colOff>
      <xdr:row>55</xdr:row>
      <xdr:rowOff>148725</xdr:rowOff>
    </xdr:to>
    <xdr:cxnSp macro="">
      <xdr:nvCxnSpPr>
        <xdr:cNvPr id="118" name="直線コネクタ 117"/>
        <xdr:cNvCxnSpPr/>
      </xdr:nvCxnSpPr>
      <xdr:spPr>
        <a:xfrm flipV="1">
          <a:off x="3797300" y="9508089"/>
          <a:ext cx="838200" cy="7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148725</xdr:rowOff>
    </xdr:from>
    <xdr:to>
      <xdr:col>5</xdr:col>
      <xdr:colOff>358775</xdr:colOff>
      <xdr:row>56</xdr:row>
      <xdr:rowOff>52608</xdr:rowOff>
    </xdr:to>
    <xdr:cxnSp macro="">
      <xdr:nvCxnSpPr>
        <xdr:cNvPr id="121" name="直線コネクタ 120"/>
        <xdr:cNvCxnSpPr/>
      </xdr:nvCxnSpPr>
      <xdr:spPr>
        <a:xfrm flipV="1">
          <a:off x="2908300" y="9578475"/>
          <a:ext cx="889000" cy="7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92146</xdr:rowOff>
    </xdr:from>
    <xdr:to>
      <xdr:col>5</xdr:col>
      <xdr:colOff>409575</xdr:colOff>
      <xdr:row>56</xdr:row>
      <xdr:rowOff>22296</xdr:rowOff>
    </xdr:to>
    <xdr:sp macro="" textlink="">
      <xdr:nvSpPr>
        <xdr:cNvPr id="122" name="フローチャート : 判断 121"/>
        <xdr:cNvSpPr/>
      </xdr:nvSpPr>
      <xdr:spPr>
        <a:xfrm>
          <a:off x="3746500" y="9521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38823</xdr:rowOff>
    </xdr:from>
    <xdr:ext cx="599010" cy="259045"/>
    <xdr:sp macro="" textlink="">
      <xdr:nvSpPr>
        <xdr:cNvPr id="123" name="テキスト ボックス 122"/>
        <xdr:cNvSpPr txBox="1"/>
      </xdr:nvSpPr>
      <xdr:spPr>
        <a:xfrm>
          <a:off x="3497794" y="929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52608</xdr:rowOff>
    </xdr:from>
    <xdr:to>
      <xdr:col>4</xdr:col>
      <xdr:colOff>155575</xdr:colOff>
      <xdr:row>56</xdr:row>
      <xdr:rowOff>77539</xdr:rowOff>
    </xdr:to>
    <xdr:cxnSp macro="">
      <xdr:nvCxnSpPr>
        <xdr:cNvPr id="124" name="直線コネクタ 123"/>
        <xdr:cNvCxnSpPr/>
      </xdr:nvCxnSpPr>
      <xdr:spPr>
        <a:xfrm flipV="1">
          <a:off x="2019300" y="9653808"/>
          <a:ext cx="889000" cy="2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77539</xdr:rowOff>
    </xdr:from>
    <xdr:to>
      <xdr:col>2</xdr:col>
      <xdr:colOff>638175</xdr:colOff>
      <xdr:row>56</xdr:row>
      <xdr:rowOff>113914</xdr:rowOff>
    </xdr:to>
    <xdr:cxnSp macro="">
      <xdr:nvCxnSpPr>
        <xdr:cNvPr id="127" name="直線コネクタ 126"/>
        <xdr:cNvCxnSpPr/>
      </xdr:nvCxnSpPr>
      <xdr:spPr>
        <a:xfrm flipV="1">
          <a:off x="1130300" y="9678739"/>
          <a:ext cx="889000" cy="3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27539</xdr:rowOff>
    </xdr:from>
    <xdr:to>
      <xdr:col>6</xdr:col>
      <xdr:colOff>561975</xdr:colOff>
      <xdr:row>55</xdr:row>
      <xdr:rowOff>129139</xdr:rowOff>
    </xdr:to>
    <xdr:sp macro="" textlink="">
      <xdr:nvSpPr>
        <xdr:cNvPr id="137" name="円/楕円 136"/>
        <xdr:cNvSpPr/>
      </xdr:nvSpPr>
      <xdr:spPr>
        <a:xfrm>
          <a:off x="4584700" y="945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54</xdr:row>
      <xdr:rowOff>50416</xdr:rowOff>
    </xdr:from>
    <xdr:ext cx="599010" cy="259045"/>
    <xdr:sp macro="" textlink="">
      <xdr:nvSpPr>
        <xdr:cNvPr id="138" name="物件費該当値テキスト"/>
        <xdr:cNvSpPr txBox="1"/>
      </xdr:nvSpPr>
      <xdr:spPr>
        <a:xfrm>
          <a:off x="4686300" y="9308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125,921</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97925</xdr:rowOff>
    </xdr:from>
    <xdr:to>
      <xdr:col>5</xdr:col>
      <xdr:colOff>409575</xdr:colOff>
      <xdr:row>56</xdr:row>
      <xdr:rowOff>28075</xdr:rowOff>
    </xdr:to>
    <xdr:sp macro="" textlink="">
      <xdr:nvSpPr>
        <xdr:cNvPr id="139" name="円/楕円 138"/>
        <xdr:cNvSpPr/>
      </xdr:nvSpPr>
      <xdr:spPr>
        <a:xfrm>
          <a:off x="3746500" y="95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19202</xdr:rowOff>
    </xdr:from>
    <xdr:ext cx="599010" cy="259045"/>
    <xdr:sp macro="" textlink="">
      <xdr:nvSpPr>
        <xdr:cNvPr id="140" name="テキスト ボックス 139"/>
        <xdr:cNvSpPr txBox="1"/>
      </xdr:nvSpPr>
      <xdr:spPr>
        <a:xfrm>
          <a:off x="3497794" y="9620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110,526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1808</xdr:rowOff>
    </xdr:from>
    <xdr:to>
      <xdr:col>4</xdr:col>
      <xdr:colOff>206375</xdr:colOff>
      <xdr:row>56</xdr:row>
      <xdr:rowOff>103408</xdr:rowOff>
    </xdr:to>
    <xdr:sp macro="" textlink="">
      <xdr:nvSpPr>
        <xdr:cNvPr id="141" name="円/楕円 140"/>
        <xdr:cNvSpPr/>
      </xdr:nvSpPr>
      <xdr:spPr>
        <a:xfrm>
          <a:off x="2857500" y="960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94535</xdr:rowOff>
    </xdr:from>
    <xdr:ext cx="534377" cy="259045"/>
    <xdr:sp macro="" textlink="">
      <xdr:nvSpPr>
        <xdr:cNvPr id="142" name="テキスト ボックス 141"/>
        <xdr:cNvSpPr txBox="1"/>
      </xdr:nvSpPr>
      <xdr:spPr>
        <a:xfrm>
          <a:off x="2641111" y="969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94,049</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26739</xdr:rowOff>
    </xdr:from>
    <xdr:to>
      <xdr:col>3</xdr:col>
      <xdr:colOff>3175</xdr:colOff>
      <xdr:row>56</xdr:row>
      <xdr:rowOff>128339</xdr:rowOff>
    </xdr:to>
    <xdr:sp macro="" textlink="">
      <xdr:nvSpPr>
        <xdr:cNvPr id="143" name="円/楕円 142"/>
        <xdr:cNvSpPr/>
      </xdr:nvSpPr>
      <xdr:spPr>
        <a:xfrm>
          <a:off x="1968500" y="962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119466</xdr:rowOff>
    </xdr:from>
    <xdr:ext cx="534377" cy="259045"/>
    <xdr:sp macro="" textlink="">
      <xdr:nvSpPr>
        <xdr:cNvPr id="144" name="テキスト ボックス 143"/>
        <xdr:cNvSpPr txBox="1"/>
      </xdr:nvSpPr>
      <xdr:spPr>
        <a:xfrm>
          <a:off x="1752111" y="972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88,596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63114</xdr:rowOff>
    </xdr:from>
    <xdr:to>
      <xdr:col>1</xdr:col>
      <xdr:colOff>485775</xdr:colOff>
      <xdr:row>56</xdr:row>
      <xdr:rowOff>164714</xdr:rowOff>
    </xdr:to>
    <xdr:sp macro="" textlink="">
      <xdr:nvSpPr>
        <xdr:cNvPr id="145" name="円/楕円 144"/>
        <xdr:cNvSpPr/>
      </xdr:nvSpPr>
      <xdr:spPr>
        <a:xfrm>
          <a:off x="1079500" y="96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155841</xdr:rowOff>
    </xdr:from>
    <xdr:ext cx="534377" cy="259045"/>
    <xdr:sp macro="" textlink="">
      <xdr:nvSpPr>
        <xdr:cNvPr id="146" name="テキスト ボックス 145"/>
        <xdr:cNvSpPr txBox="1"/>
      </xdr:nvSpPr>
      <xdr:spPr>
        <a:xfrm>
          <a:off x="863111" y="975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80,640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141660</xdr:rowOff>
    </xdr:from>
    <xdr:to>
      <xdr:col>6</xdr:col>
      <xdr:colOff>511175</xdr:colOff>
      <xdr:row>78</xdr:row>
      <xdr:rowOff>152371</xdr:rowOff>
    </xdr:to>
    <xdr:cxnSp macro="">
      <xdr:nvCxnSpPr>
        <xdr:cNvPr id="177" name="直線コネクタ 176"/>
        <xdr:cNvCxnSpPr/>
      </xdr:nvCxnSpPr>
      <xdr:spPr>
        <a:xfrm>
          <a:off x="3797300" y="13514760"/>
          <a:ext cx="8382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107893</xdr:rowOff>
    </xdr:from>
    <xdr:to>
      <xdr:col>5</xdr:col>
      <xdr:colOff>358775</xdr:colOff>
      <xdr:row>78</xdr:row>
      <xdr:rowOff>141660</xdr:rowOff>
    </xdr:to>
    <xdr:cxnSp macro="">
      <xdr:nvCxnSpPr>
        <xdr:cNvPr id="180" name="直線コネクタ 179"/>
        <xdr:cNvCxnSpPr/>
      </xdr:nvCxnSpPr>
      <xdr:spPr>
        <a:xfrm>
          <a:off x="2908300" y="13480993"/>
          <a:ext cx="889000" cy="3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123549</xdr:rowOff>
    </xdr:from>
    <xdr:to>
      <xdr:col>5</xdr:col>
      <xdr:colOff>409575</xdr:colOff>
      <xdr:row>78</xdr:row>
      <xdr:rowOff>53699</xdr:rowOff>
    </xdr:to>
    <xdr:sp macro="" textlink="">
      <xdr:nvSpPr>
        <xdr:cNvPr id="181" name="フローチャート : 判断 180"/>
        <xdr:cNvSpPr/>
      </xdr:nvSpPr>
      <xdr:spPr>
        <a:xfrm>
          <a:off x="3746500" y="13325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70226</xdr:rowOff>
    </xdr:from>
    <xdr:ext cx="469744" cy="259045"/>
    <xdr:sp macro="" textlink="">
      <xdr:nvSpPr>
        <xdr:cNvPr id="182" name="テキスト ボックス 181"/>
        <xdr:cNvSpPr txBox="1"/>
      </xdr:nvSpPr>
      <xdr:spPr>
        <a:xfrm>
          <a:off x="3562427" y="13100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107893</xdr:rowOff>
    </xdr:from>
    <xdr:to>
      <xdr:col>4</xdr:col>
      <xdr:colOff>155575</xdr:colOff>
      <xdr:row>78</xdr:row>
      <xdr:rowOff>116906</xdr:rowOff>
    </xdr:to>
    <xdr:cxnSp macro="">
      <xdr:nvCxnSpPr>
        <xdr:cNvPr id="183" name="直線コネクタ 182"/>
        <xdr:cNvCxnSpPr/>
      </xdr:nvCxnSpPr>
      <xdr:spPr>
        <a:xfrm flipV="1">
          <a:off x="2019300" y="13480993"/>
          <a:ext cx="889000" cy="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112954</xdr:rowOff>
    </xdr:from>
    <xdr:to>
      <xdr:col>2</xdr:col>
      <xdr:colOff>638175</xdr:colOff>
      <xdr:row>78</xdr:row>
      <xdr:rowOff>116906</xdr:rowOff>
    </xdr:to>
    <xdr:cxnSp macro="">
      <xdr:nvCxnSpPr>
        <xdr:cNvPr id="186" name="直線コネクタ 185"/>
        <xdr:cNvCxnSpPr/>
      </xdr:nvCxnSpPr>
      <xdr:spPr>
        <a:xfrm>
          <a:off x="1130300" y="13486054"/>
          <a:ext cx="889000" cy="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101571</xdr:rowOff>
    </xdr:from>
    <xdr:to>
      <xdr:col>6</xdr:col>
      <xdr:colOff>561975</xdr:colOff>
      <xdr:row>79</xdr:row>
      <xdr:rowOff>31721</xdr:rowOff>
    </xdr:to>
    <xdr:sp macro="" textlink="">
      <xdr:nvSpPr>
        <xdr:cNvPr id="196" name="円/楕円 195"/>
        <xdr:cNvSpPr/>
      </xdr:nvSpPr>
      <xdr:spPr>
        <a:xfrm>
          <a:off x="4584700" y="1347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16498</xdr:rowOff>
    </xdr:from>
    <xdr:ext cx="469744" cy="259045"/>
    <xdr:sp macro="" textlink="">
      <xdr:nvSpPr>
        <xdr:cNvPr id="197" name="維持補修費該当値テキスト"/>
        <xdr:cNvSpPr txBox="1"/>
      </xdr:nvSpPr>
      <xdr:spPr>
        <a:xfrm>
          <a:off x="4686300" y="13389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3,612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90860</xdr:rowOff>
    </xdr:from>
    <xdr:to>
      <xdr:col>5</xdr:col>
      <xdr:colOff>409575</xdr:colOff>
      <xdr:row>79</xdr:row>
      <xdr:rowOff>21010</xdr:rowOff>
    </xdr:to>
    <xdr:sp macro="" textlink="">
      <xdr:nvSpPr>
        <xdr:cNvPr id="198" name="円/楕円 197"/>
        <xdr:cNvSpPr/>
      </xdr:nvSpPr>
      <xdr:spPr>
        <a:xfrm>
          <a:off x="3746500" y="1346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12137</xdr:rowOff>
    </xdr:from>
    <xdr:ext cx="469744" cy="259045"/>
    <xdr:sp macro="" textlink="">
      <xdr:nvSpPr>
        <xdr:cNvPr id="199" name="テキスト ボックス 198"/>
        <xdr:cNvSpPr txBox="1"/>
      </xdr:nvSpPr>
      <xdr:spPr>
        <a:xfrm>
          <a:off x="3562427" y="1355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57093</xdr:rowOff>
    </xdr:from>
    <xdr:to>
      <xdr:col>4</xdr:col>
      <xdr:colOff>206375</xdr:colOff>
      <xdr:row>78</xdr:row>
      <xdr:rowOff>158693</xdr:rowOff>
    </xdr:to>
    <xdr:sp macro="" textlink="">
      <xdr:nvSpPr>
        <xdr:cNvPr id="200" name="円/楕円 199"/>
        <xdr:cNvSpPr/>
      </xdr:nvSpPr>
      <xdr:spPr>
        <a:xfrm>
          <a:off x="2857500" y="1343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149820</xdr:rowOff>
    </xdr:from>
    <xdr:ext cx="469744" cy="259045"/>
    <xdr:sp macro="" textlink="">
      <xdr:nvSpPr>
        <xdr:cNvPr id="201" name="テキスト ボックス 200"/>
        <xdr:cNvSpPr txBox="1"/>
      </xdr:nvSpPr>
      <xdr:spPr>
        <a:xfrm>
          <a:off x="2673427" y="13522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66106</xdr:rowOff>
    </xdr:from>
    <xdr:to>
      <xdr:col>3</xdr:col>
      <xdr:colOff>3175</xdr:colOff>
      <xdr:row>78</xdr:row>
      <xdr:rowOff>167706</xdr:rowOff>
    </xdr:to>
    <xdr:sp macro="" textlink="">
      <xdr:nvSpPr>
        <xdr:cNvPr id="202" name="円/楕円 201"/>
        <xdr:cNvSpPr/>
      </xdr:nvSpPr>
      <xdr:spPr>
        <a:xfrm>
          <a:off x="1968500" y="134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158833</xdr:rowOff>
    </xdr:from>
    <xdr:ext cx="469744" cy="259045"/>
    <xdr:sp macro="" textlink="">
      <xdr:nvSpPr>
        <xdr:cNvPr id="203" name="テキスト ボックス 202"/>
        <xdr:cNvSpPr txBox="1"/>
      </xdr:nvSpPr>
      <xdr:spPr>
        <a:xfrm>
          <a:off x="1784427" y="13531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62154</xdr:rowOff>
    </xdr:from>
    <xdr:to>
      <xdr:col>1</xdr:col>
      <xdr:colOff>485775</xdr:colOff>
      <xdr:row>78</xdr:row>
      <xdr:rowOff>163754</xdr:rowOff>
    </xdr:to>
    <xdr:sp macro="" textlink="">
      <xdr:nvSpPr>
        <xdr:cNvPr id="204" name="円/楕円 203"/>
        <xdr:cNvSpPr/>
      </xdr:nvSpPr>
      <xdr:spPr>
        <a:xfrm>
          <a:off x="1079500" y="1343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154881</xdr:rowOff>
    </xdr:from>
    <xdr:ext cx="469744" cy="259045"/>
    <xdr:sp macro="" textlink="">
      <xdr:nvSpPr>
        <xdr:cNvPr id="205" name="テキスト ボックス 204"/>
        <xdr:cNvSpPr txBox="1"/>
      </xdr:nvSpPr>
      <xdr:spPr>
        <a:xfrm>
          <a:off x="895427" y="13527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69847</xdr:rowOff>
    </xdr:from>
    <xdr:to>
      <xdr:col>6</xdr:col>
      <xdr:colOff>510540</xdr:colOff>
      <xdr:row>98</xdr:row>
      <xdr:rowOff>22216</xdr:rowOff>
    </xdr:to>
    <xdr:cxnSp macro="">
      <xdr:nvCxnSpPr>
        <xdr:cNvPr id="232" name="直線コネクタ 231"/>
        <xdr:cNvCxnSpPr/>
      </xdr:nvCxnSpPr>
      <xdr:spPr>
        <a:xfrm flipV="1">
          <a:off x="4633595" y="15500347"/>
          <a:ext cx="1270" cy="132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26043</xdr:rowOff>
    </xdr:from>
    <xdr:ext cx="534377" cy="259045"/>
    <xdr:sp macro="" textlink="">
      <xdr:nvSpPr>
        <xdr:cNvPr id="233" name="扶助費最小値テキスト"/>
        <xdr:cNvSpPr txBox="1"/>
      </xdr:nvSpPr>
      <xdr:spPr>
        <a:xfrm>
          <a:off x="4686300" y="1682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98</xdr:row>
      <xdr:rowOff>22216</xdr:rowOff>
    </xdr:from>
    <xdr:to>
      <xdr:col>6</xdr:col>
      <xdr:colOff>600075</xdr:colOff>
      <xdr:row>98</xdr:row>
      <xdr:rowOff>22216</xdr:rowOff>
    </xdr:to>
    <xdr:cxnSp macro="">
      <xdr:nvCxnSpPr>
        <xdr:cNvPr id="234" name="直線コネクタ 233"/>
        <xdr:cNvCxnSpPr/>
      </xdr:nvCxnSpPr>
      <xdr:spPr>
        <a:xfrm>
          <a:off x="4546600" y="1682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16524</xdr:rowOff>
    </xdr:from>
    <xdr:ext cx="599010" cy="259045"/>
    <xdr:sp macro="" textlink="">
      <xdr:nvSpPr>
        <xdr:cNvPr id="235" name="扶助費最大値テキスト"/>
        <xdr:cNvSpPr txBox="1"/>
      </xdr:nvSpPr>
      <xdr:spPr>
        <a:xfrm>
          <a:off x="4686300" y="1527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69847</xdr:rowOff>
    </xdr:from>
    <xdr:to>
      <xdr:col>6</xdr:col>
      <xdr:colOff>600075</xdr:colOff>
      <xdr:row>90</xdr:row>
      <xdr:rowOff>69847</xdr:rowOff>
    </xdr:to>
    <xdr:cxnSp macro="">
      <xdr:nvCxnSpPr>
        <xdr:cNvPr id="236" name="直線コネクタ 235"/>
        <xdr:cNvCxnSpPr/>
      </xdr:nvCxnSpPr>
      <xdr:spPr>
        <a:xfrm>
          <a:off x="4546600" y="1550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51166</xdr:rowOff>
    </xdr:from>
    <xdr:to>
      <xdr:col>6</xdr:col>
      <xdr:colOff>511175</xdr:colOff>
      <xdr:row>97</xdr:row>
      <xdr:rowOff>130914</xdr:rowOff>
    </xdr:to>
    <xdr:cxnSp macro="">
      <xdr:nvCxnSpPr>
        <xdr:cNvPr id="237" name="直線コネクタ 236"/>
        <xdr:cNvCxnSpPr/>
      </xdr:nvCxnSpPr>
      <xdr:spPr>
        <a:xfrm flipV="1">
          <a:off x="3797300" y="16681816"/>
          <a:ext cx="838200" cy="7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160159</xdr:rowOff>
    </xdr:from>
    <xdr:ext cx="534377" cy="259045"/>
    <xdr:sp macro="" textlink="">
      <xdr:nvSpPr>
        <xdr:cNvPr id="238" name="扶助費平均値テキスト"/>
        <xdr:cNvSpPr txBox="1"/>
      </xdr:nvSpPr>
      <xdr:spPr>
        <a:xfrm>
          <a:off x="4686300" y="161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137282</xdr:rowOff>
    </xdr:from>
    <xdr:to>
      <xdr:col>6</xdr:col>
      <xdr:colOff>561975</xdr:colOff>
      <xdr:row>95</xdr:row>
      <xdr:rowOff>67432</xdr:rowOff>
    </xdr:to>
    <xdr:sp macro="" textlink="">
      <xdr:nvSpPr>
        <xdr:cNvPr id="239" name="フローチャート : 判断 238"/>
        <xdr:cNvSpPr/>
      </xdr:nvSpPr>
      <xdr:spPr>
        <a:xfrm>
          <a:off x="45847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83645</xdr:rowOff>
    </xdr:from>
    <xdr:to>
      <xdr:col>5</xdr:col>
      <xdr:colOff>358775</xdr:colOff>
      <xdr:row>97</xdr:row>
      <xdr:rowOff>130914</xdr:rowOff>
    </xdr:to>
    <xdr:cxnSp macro="">
      <xdr:nvCxnSpPr>
        <xdr:cNvPr id="240" name="直線コネクタ 239"/>
        <xdr:cNvCxnSpPr/>
      </xdr:nvCxnSpPr>
      <xdr:spPr>
        <a:xfrm>
          <a:off x="2908300" y="16714295"/>
          <a:ext cx="889000" cy="4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164697</xdr:rowOff>
    </xdr:from>
    <xdr:to>
      <xdr:col>5</xdr:col>
      <xdr:colOff>409575</xdr:colOff>
      <xdr:row>96</xdr:row>
      <xdr:rowOff>94847</xdr:rowOff>
    </xdr:to>
    <xdr:sp macro="" textlink="">
      <xdr:nvSpPr>
        <xdr:cNvPr id="241" name="フローチャート : 判断 240"/>
        <xdr:cNvSpPr/>
      </xdr:nvSpPr>
      <xdr:spPr>
        <a:xfrm>
          <a:off x="3746500" y="16452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111374</xdr:rowOff>
    </xdr:from>
    <xdr:ext cx="534377" cy="259045"/>
    <xdr:sp macro="" textlink="">
      <xdr:nvSpPr>
        <xdr:cNvPr id="242" name="テキスト ボックス 241"/>
        <xdr:cNvSpPr txBox="1"/>
      </xdr:nvSpPr>
      <xdr:spPr>
        <a:xfrm>
          <a:off x="3530111" y="1622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83645</xdr:rowOff>
    </xdr:from>
    <xdr:to>
      <xdr:col>4</xdr:col>
      <xdr:colOff>155575</xdr:colOff>
      <xdr:row>98</xdr:row>
      <xdr:rowOff>40390</xdr:rowOff>
    </xdr:to>
    <xdr:cxnSp macro="">
      <xdr:nvCxnSpPr>
        <xdr:cNvPr id="243" name="直線コネクタ 242"/>
        <xdr:cNvCxnSpPr/>
      </xdr:nvCxnSpPr>
      <xdr:spPr>
        <a:xfrm flipV="1">
          <a:off x="2019300" y="16714295"/>
          <a:ext cx="889000" cy="12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4" name="フローチャート : 判断 243"/>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45" name="テキスト ボックス 244"/>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21089</xdr:rowOff>
    </xdr:from>
    <xdr:to>
      <xdr:col>2</xdr:col>
      <xdr:colOff>638175</xdr:colOff>
      <xdr:row>98</xdr:row>
      <xdr:rowOff>40390</xdr:rowOff>
    </xdr:to>
    <xdr:cxnSp macro="">
      <xdr:nvCxnSpPr>
        <xdr:cNvPr id="246" name="直線コネクタ 245"/>
        <xdr:cNvCxnSpPr/>
      </xdr:nvCxnSpPr>
      <xdr:spPr>
        <a:xfrm>
          <a:off x="1130300" y="16823189"/>
          <a:ext cx="889000" cy="1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7" name="フローチャート : 判断 246"/>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8" name="テキスト ボックス 247"/>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9" name="フローチャート : 判断 248"/>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50" name="テキスト ボックス 249"/>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366</xdr:rowOff>
    </xdr:from>
    <xdr:to>
      <xdr:col>6</xdr:col>
      <xdr:colOff>561975</xdr:colOff>
      <xdr:row>97</xdr:row>
      <xdr:rowOff>101966</xdr:rowOff>
    </xdr:to>
    <xdr:sp macro="" textlink="">
      <xdr:nvSpPr>
        <xdr:cNvPr id="256" name="円/楕円 255"/>
        <xdr:cNvSpPr/>
      </xdr:nvSpPr>
      <xdr:spPr>
        <a:xfrm>
          <a:off x="4584700" y="1663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150243</xdr:rowOff>
    </xdr:from>
    <xdr:ext cx="534377" cy="259045"/>
    <xdr:sp macro="" textlink="">
      <xdr:nvSpPr>
        <xdr:cNvPr id="257" name="扶助費該当値テキスト"/>
        <xdr:cNvSpPr txBox="1"/>
      </xdr:nvSpPr>
      <xdr:spPr>
        <a:xfrm>
          <a:off x="4686300" y="16609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43,922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80114</xdr:rowOff>
    </xdr:from>
    <xdr:to>
      <xdr:col>5</xdr:col>
      <xdr:colOff>409575</xdr:colOff>
      <xdr:row>98</xdr:row>
      <xdr:rowOff>10264</xdr:rowOff>
    </xdr:to>
    <xdr:sp macro="" textlink="">
      <xdr:nvSpPr>
        <xdr:cNvPr id="258" name="円/楕円 257"/>
        <xdr:cNvSpPr/>
      </xdr:nvSpPr>
      <xdr:spPr>
        <a:xfrm>
          <a:off x="3746500" y="1671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1391</xdr:rowOff>
    </xdr:from>
    <xdr:ext cx="534377" cy="259045"/>
    <xdr:sp macro="" textlink="">
      <xdr:nvSpPr>
        <xdr:cNvPr id="259" name="テキスト ボックス 258"/>
        <xdr:cNvSpPr txBox="1"/>
      </xdr:nvSpPr>
      <xdr:spPr>
        <a:xfrm>
          <a:off x="3530111" y="16803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39,038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32845</xdr:rowOff>
    </xdr:from>
    <xdr:to>
      <xdr:col>4</xdr:col>
      <xdr:colOff>206375</xdr:colOff>
      <xdr:row>97</xdr:row>
      <xdr:rowOff>134445</xdr:rowOff>
    </xdr:to>
    <xdr:sp macro="" textlink="">
      <xdr:nvSpPr>
        <xdr:cNvPr id="260" name="円/楕円 259"/>
        <xdr:cNvSpPr/>
      </xdr:nvSpPr>
      <xdr:spPr>
        <a:xfrm>
          <a:off x="2857500" y="1666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125572</xdr:rowOff>
    </xdr:from>
    <xdr:ext cx="534377" cy="259045"/>
    <xdr:sp macro="" textlink="">
      <xdr:nvSpPr>
        <xdr:cNvPr id="261" name="テキスト ボックス 260"/>
        <xdr:cNvSpPr txBox="1"/>
      </xdr:nvSpPr>
      <xdr:spPr>
        <a:xfrm>
          <a:off x="2641111" y="1675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41,933</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161040</xdr:rowOff>
    </xdr:from>
    <xdr:to>
      <xdr:col>3</xdr:col>
      <xdr:colOff>3175</xdr:colOff>
      <xdr:row>98</xdr:row>
      <xdr:rowOff>91190</xdr:rowOff>
    </xdr:to>
    <xdr:sp macro="" textlink="">
      <xdr:nvSpPr>
        <xdr:cNvPr id="262" name="円/楕円 261"/>
        <xdr:cNvSpPr/>
      </xdr:nvSpPr>
      <xdr:spPr>
        <a:xfrm>
          <a:off x="1968500" y="1679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82317</xdr:rowOff>
    </xdr:from>
    <xdr:ext cx="534377" cy="259045"/>
    <xdr:sp macro="" textlink="">
      <xdr:nvSpPr>
        <xdr:cNvPr id="263" name="テキスト ボックス 262"/>
        <xdr:cNvSpPr txBox="1"/>
      </xdr:nvSpPr>
      <xdr:spPr>
        <a:xfrm>
          <a:off x="1752111" y="1688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141739</xdr:rowOff>
    </xdr:from>
    <xdr:to>
      <xdr:col>1</xdr:col>
      <xdr:colOff>485775</xdr:colOff>
      <xdr:row>98</xdr:row>
      <xdr:rowOff>71889</xdr:rowOff>
    </xdr:to>
    <xdr:sp macro="" textlink="">
      <xdr:nvSpPr>
        <xdr:cNvPr id="264" name="円/楕円 263"/>
        <xdr:cNvSpPr/>
      </xdr:nvSpPr>
      <xdr:spPr>
        <a:xfrm>
          <a:off x="1079500" y="1677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63016</xdr:rowOff>
    </xdr:from>
    <xdr:ext cx="534377" cy="259045"/>
    <xdr:sp macro="" textlink="">
      <xdr:nvSpPr>
        <xdr:cNvPr id="265" name="テキスト ボックス 264"/>
        <xdr:cNvSpPr txBox="1"/>
      </xdr:nvSpPr>
      <xdr:spPr>
        <a:xfrm>
          <a:off x="863111" y="168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9" name="直線コネクタ 288"/>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90"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91" name="直線コネクタ 290"/>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2"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3" name="直線コネクタ 292"/>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7619</xdr:rowOff>
    </xdr:from>
    <xdr:to>
      <xdr:col>15</xdr:col>
      <xdr:colOff>180975</xdr:colOff>
      <xdr:row>37</xdr:row>
      <xdr:rowOff>36533</xdr:rowOff>
    </xdr:to>
    <xdr:cxnSp macro="">
      <xdr:nvCxnSpPr>
        <xdr:cNvPr id="294" name="直線コネクタ 293"/>
        <xdr:cNvCxnSpPr/>
      </xdr:nvCxnSpPr>
      <xdr:spPr>
        <a:xfrm flipV="1">
          <a:off x="9639300" y="6351269"/>
          <a:ext cx="838200" cy="28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5"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6" name="フローチャート : 判断 295"/>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17426</xdr:rowOff>
    </xdr:from>
    <xdr:to>
      <xdr:col>14</xdr:col>
      <xdr:colOff>28575</xdr:colOff>
      <xdr:row>37</xdr:row>
      <xdr:rowOff>36533</xdr:rowOff>
    </xdr:to>
    <xdr:cxnSp macro="">
      <xdr:nvCxnSpPr>
        <xdr:cNvPr id="297" name="直線コネクタ 296"/>
        <xdr:cNvCxnSpPr/>
      </xdr:nvCxnSpPr>
      <xdr:spPr>
        <a:xfrm>
          <a:off x="8750300" y="6361076"/>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154337</xdr:rowOff>
    </xdr:from>
    <xdr:to>
      <xdr:col>14</xdr:col>
      <xdr:colOff>79375</xdr:colOff>
      <xdr:row>37</xdr:row>
      <xdr:rowOff>84487</xdr:rowOff>
    </xdr:to>
    <xdr:sp macro="" textlink="">
      <xdr:nvSpPr>
        <xdr:cNvPr id="298" name="フローチャート : 判断 297"/>
        <xdr:cNvSpPr/>
      </xdr:nvSpPr>
      <xdr:spPr>
        <a:xfrm>
          <a:off x="9588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101014</xdr:rowOff>
    </xdr:from>
    <xdr:ext cx="534377" cy="259045"/>
    <xdr:sp macro="" textlink="">
      <xdr:nvSpPr>
        <xdr:cNvPr id="299" name="テキスト ボックス 298"/>
        <xdr:cNvSpPr txBox="1"/>
      </xdr:nvSpPr>
      <xdr:spPr>
        <a:xfrm>
          <a:off x="9372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17426</xdr:rowOff>
    </xdr:from>
    <xdr:to>
      <xdr:col>12</xdr:col>
      <xdr:colOff>511175</xdr:colOff>
      <xdr:row>37</xdr:row>
      <xdr:rowOff>87690</xdr:rowOff>
    </xdr:to>
    <xdr:cxnSp macro="">
      <xdr:nvCxnSpPr>
        <xdr:cNvPr id="300" name="直線コネクタ 299"/>
        <xdr:cNvCxnSpPr/>
      </xdr:nvCxnSpPr>
      <xdr:spPr>
        <a:xfrm flipV="1">
          <a:off x="7861300" y="6361076"/>
          <a:ext cx="889000" cy="70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301" name="フローチャート : 判断 300"/>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302" name="テキスト ボックス 301"/>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87252</xdr:rowOff>
    </xdr:from>
    <xdr:to>
      <xdr:col>11</xdr:col>
      <xdr:colOff>307975</xdr:colOff>
      <xdr:row>37</xdr:row>
      <xdr:rowOff>87690</xdr:rowOff>
    </xdr:to>
    <xdr:cxnSp macro="">
      <xdr:nvCxnSpPr>
        <xdr:cNvPr id="303" name="直線コネクタ 302"/>
        <xdr:cNvCxnSpPr/>
      </xdr:nvCxnSpPr>
      <xdr:spPr>
        <a:xfrm>
          <a:off x="6972300" y="6430902"/>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4" name="フローチャート : 判断 303"/>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5" name="テキスト ボックス 304"/>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6" name="フローチャート : 判断 305"/>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7" name="テキスト ボックス 306"/>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128269</xdr:rowOff>
    </xdr:from>
    <xdr:to>
      <xdr:col>15</xdr:col>
      <xdr:colOff>231775</xdr:colOff>
      <xdr:row>37</xdr:row>
      <xdr:rowOff>58419</xdr:rowOff>
    </xdr:to>
    <xdr:sp macro="" textlink="">
      <xdr:nvSpPr>
        <xdr:cNvPr id="313" name="円/楕円 312"/>
        <xdr:cNvSpPr/>
      </xdr:nvSpPr>
      <xdr:spPr>
        <a:xfrm>
          <a:off x="10426700" y="63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106696</xdr:rowOff>
    </xdr:from>
    <xdr:ext cx="534377" cy="259045"/>
    <xdr:sp macro="" textlink="">
      <xdr:nvSpPr>
        <xdr:cNvPr id="314" name="補助費等該当値テキスト"/>
        <xdr:cNvSpPr txBox="1"/>
      </xdr:nvSpPr>
      <xdr:spPr>
        <a:xfrm>
          <a:off x="10528300" y="62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99,667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157183</xdr:rowOff>
    </xdr:from>
    <xdr:to>
      <xdr:col>14</xdr:col>
      <xdr:colOff>79375</xdr:colOff>
      <xdr:row>37</xdr:row>
      <xdr:rowOff>87333</xdr:rowOff>
    </xdr:to>
    <xdr:sp macro="" textlink="">
      <xdr:nvSpPr>
        <xdr:cNvPr id="315" name="円/楕円 314"/>
        <xdr:cNvSpPr/>
      </xdr:nvSpPr>
      <xdr:spPr>
        <a:xfrm>
          <a:off x="9588500" y="632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78460</xdr:rowOff>
    </xdr:from>
    <xdr:ext cx="534377" cy="259045"/>
    <xdr:sp macro="" textlink="">
      <xdr:nvSpPr>
        <xdr:cNvPr id="316" name="テキスト ボックス 315"/>
        <xdr:cNvSpPr txBox="1"/>
      </xdr:nvSpPr>
      <xdr:spPr>
        <a:xfrm>
          <a:off x="9372111" y="6422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92,078</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138076</xdr:rowOff>
    </xdr:from>
    <xdr:to>
      <xdr:col>12</xdr:col>
      <xdr:colOff>561975</xdr:colOff>
      <xdr:row>37</xdr:row>
      <xdr:rowOff>68226</xdr:rowOff>
    </xdr:to>
    <xdr:sp macro="" textlink="">
      <xdr:nvSpPr>
        <xdr:cNvPr id="317" name="円/楕円 316"/>
        <xdr:cNvSpPr/>
      </xdr:nvSpPr>
      <xdr:spPr>
        <a:xfrm>
          <a:off x="8699500" y="631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84753</xdr:rowOff>
    </xdr:from>
    <xdr:ext cx="534377" cy="259045"/>
    <xdr:sp macro="" textlink="">
      <xdr:nvSpPr>
        <xdr:cNvPr id="318" name="テキスト ボックス 317"/>
        <xdr:cNvSpPr txBox="1"/>
      </xdr:nvSpPr>
      <xdr:spPr>
        <a:xfrm>
          <a:off x="8483111" y="608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97,093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36890</xdr:rowOff>
    </xdr:from>
    <xdr:to>
      <xdr:col>11</xdr:col>
      <xdr:colOff>358775</xdr:colOff>
      <xdr:row>37</xdr:row>
      <xdr:rowOff>138490</xdr:rowOff>
    </xdr:to>
    <xdr:sp macro="" textlink="">
      <xdr:nvSpPr>
        <xdr:cNvPr id="319" name="円/楕円 318"/>
        <xdr:cNvSpPr/>
      </xdr:nvSpPr>
      <xdr:spPr>
        <a:xfrm>
          <a:off x="7810500" y="63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129617</xdr:rowOff>
    </xdr:from>
    <xdr:ext cx="534377" cy="259045"/>
    <xdr:sp macro="" textlink="">
      <xdr:nvSpPr>
        <xdr:cNvPr id="320" name="テキスト ボックス 319"/>
        <xdr:cNvSpPr txBox="1"/>
      </xdr:nvSpPr>
      <xdr:spPr>
        <a:xfrm>
          <a:off x="7594111" y="647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78,651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36452</xdr:rowOff>
    </xdr:from>
    <xdr:to>
      <xdr:col>10</xdr:col>
      <xdr:colOff>155575</xdr:colOff>
      <xdr:row>37</xdr:row>
      <xdr:rowOff>138052</xdr:rowOff>
    </xdr:to>
    <xdr:sp macro="" textlink="">
      <xdr:nvSpPr>
        <xdr:cNvPr id="321" name="円/楕円 320"/>
        <xdr:cNvSpPr/>
      </xdr:nvSpPr>
      <xdr:spPr>
        <a:xfrm>
          <a:off x="6921500" y="638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129178</xdr:rowOff>
    </xdr:from>
    <xdr:ext cx="534377" cy="259045"/>
    <xdr:sp macro="" textlink="">
      <xdr:nvSpPr>
        <xdr:cNvPr id="322" name="テキスト ボックス 321"/>
        <xdr:cNvSpPr txBox="1"/>
      </xdr:nvSpPr>
      <xdr:spPr>
        <a:xfrm>
          <a:off x="6705111" y="647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78,766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8" name="直線コネクタ 347"/>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9"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50" name="直線コネクタ 349"/>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51"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2" name="直線コネクタ 351"/>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3200</xdr:rowOff>
    </xdr:from>
    <xdr:to>
      <xdr:col>15</xdr:col>
      <xdr:colOff>180975</xdr:colOff>
      <xdr:row>56</xdr:row>
      <xdr:rowOff>70604</xdr:rowOff>
    </xdr:to>
    <xdr:cxnSp macro="">
      <xdr:nvCxnSpPr>
        <xdr:cNvPr id="353" name="直線コネクタ 352"/>
        <xdr:cNvCxnSpPr/>
      </xdr:nvCxnSpPr>
      <xdr:spPr>
        <a:xfrm>
          <a:off x="9639300" y="9604400"/>
          <a:ext cx="838200" cy="6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4"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5" name="フローチャート : 判断 354"/>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51953</xdr:rowOff>
    </xdr:from>
    <xdr:to>
      <xdr:col>14</xdr:col>
      <xdr:colOff>28575</xdr:colOff>
      <xdr:row>56</xdr:row>
      <xdr:rowOff>3200</xdr:rowOff>
    </xdr:to>
    <xdr:cxnSp macro="">
      <xdr:nvCxnSpPr>
        <xdr:cNvPr id="356" name="直線コネクタ 355"/>
        <xdr:cNvCxnSpPr/>
      </xdr:nvCxnSpPr>
      <xdr:spPr>
        <a:xfrm>
          <a:off x="8750300" y="9138803"/>
          <a:ext cx="889000" cy="465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142422</xdr:rowOff>
    </xdr:from>
    <xdr:to>
      <xdr:col>14</xdr:col>
      <xdr:colOff>79375</xdr:colOff>
      <xdr:row>57</xdr:row>
      <xdr:rowOff>72572</xdr:rowOff>
    </xdr:to>
    <xdr:sp macro="" textlink="">
      <xdr:nvSpPr>
        <xdr:cNvPr id="357" name="フローチャート : 判断 356"/>
        <xdr:cNvSpPr/>
      </xdr:nvSpPr>
      <xdr:spPr>
        <a:xfrm>
          <a:off x="9588500" y="974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63699</xdr:rowOff>
    </xdr:from>
    <xdr:ext cx="599010" cy="259045"/>
    <xdr:sp macro="" textlink="">
      <xdr:nvSpPr>
        <xdr:cNvPr id="358" name="テキスト ボックス 357"/>
        <xdr:cNvSpPr txBox="1"/>
      </xdr:nvSpPr>
      <xdr:spPr>
        <a:xfrm>
          <a:off x="9339794" y="983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26811</xdr:rowOff>
    </xdr:from>
    <xdr:to>
      <xdr:col>12</xdr:col>
      <xdr:colOff>511175</xdr:colOff>
      <xdr:row>53</xdr:row>
      <xdr:rowOff>51953</xdr:rowOff>
    </xdr:to>
    <xdr:cxnSp macro="">
      <xdr:nvCxnSpPr>
        <xdr:cNvPr id="359" name="直線コネクタ 358"/>
        <xdr:cNvCxnSpPr/>
      </xdr:nvCxnSpPr>
      <xdr:spPr>
        <a:xfrm>
          <a:off x="7861300" y="9113661"/>
          <a:ext cx="889000" cy="2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60" name="フローチャート : 判断 359"/>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61" name="テキスト ボックス 360"/>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53</xdr:row>
      <xdr:rowOff>26811</xdr:rowOff>
    </xdr:from>
    <xdr:to>
      <xdr:col>11</xdr:col>
      <xdr:colOff>307975</xdr:colOff>
      <xdr:row>55</xdr:row>
      <xdr:rowOff>96939</xdr:rowOff>
    </xdr:to>
    <xdr:cxnSp macro="">
      <xdr:nvCxnSpPr>
        <xdr:cNvPr id="362" name="直線コネクタ 361"/>
        <xdr:cNvCxnSpPr/>
      </xdr:nvCxnSpPr>
      <xdr:spPr>
        <a:xfrm flipV="1">
          <a:off x="6972300" y="9113661"/>
          <a:ext cx="889000" cy="41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3" name="フローチャート : 判断 362"/>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4" name="テキスト ボックス 363"/>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5" name="フローチャート : 判断 364"/>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6" name="テキスト ボックス 365"/>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19804</xdr:rowOff>
    </xdr:from>
    <xdr:to>
      <xdr:col>15</xdr:col>
      <xdr:colOff>231775</xdr:colOff>
      <xdr:row>56</xdr:row>
      <xdr:rowOff>121404</xdr:rowOff>
    </xdr:to>
    <xdr:sp macro="" textlink="">
      <xdr:nvSpPr>
        <xdr:cNvPr id="372" name="円/楕円 371"/>
        <xdr:cNvSpPr/>
      </xdr:nvSpPr>
      <xdr:spPr>
        <a:xfrm>
          <a:off x="10426700" y="962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42681</xdr:rowOff>
    </xdr:from>
    <xdr:ext cx="599010" cy="259045"/>
    <xdr:sp macro="" textlink="">
      <xdr:nvSpPr>
        <xdr:cNvPr id="373" name="普通建設事業費該当値テキスト"/>
        <xdr:cNvSpPr txBox="1"/>
      </xdr:nvSpPr>
      <xdr:spPr>
        <a:xfrm>
          <a:off x="10528300" y="9472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166,158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123850</xdr:rowOff>
    </xdr:from>
    <xdr:to>
      <xdr:col>14</xdr:col>
      <xdr:colOff>79375</xdr:colOff>
      <xdr:row>56</xdr:row>
      <xdr:rowOff>54000</xdr:rowOff>
    </xdr:to>
    <xdr:sp macro="" textlink="">
      <xdr:nvSpPr>
        <xdr:cNvPr id="374" name="円/楕円 373"/>
        <xdr:cNvSpPr/>
      </xdr:nvSpPr>
      <xdr:spPr>
        <a:xfrm>
          <a:off x="9588500" y="95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70527</xdr:rowOff>
    </xdr:from>
    <xdr:ext cx="599010" cy="259045"/>
    <xdr:sp macro="" textlink="">
      <xdr:nvSpPr>
        <xdr:cNvPr id="375" name="テキスト ボックス 374"/>
        <xdr:cNvSpPr txBox="1"/>
      </xdr:nvSpPr>
      <xdr:spPr>
        <a:xfrm>
          <a:off x="9339794" y="932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186,798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1153</xdr:rowOff>
    </xdr:from>
    <xdr:to>
      <xdr:col>12</xdr:col>
      <xdr:colOff>561975</xdr:colOff>
      <xdr:row>53</xdr:row>
      <xdr:rowOff>102753</xdr:rowOff>
    </xdr:to>
    <xdr:sp macro="" textlink="">
      <xdr:nvSpPr>
        <xdr:cNvPr id="376" name="円/楕円 375"/>
        <xdr:cNvSpPr/>
      </xdr:nvSpPr>
      <xdr:spPr>
        <a:xfrm>
          <a:off x="8699500" y="908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119280</xdr:rowOff>
    </xdr:from>
    <xdr:ext cx="599010" cy="259045"/>
    <xdr:sp macro="" textlink="">
      <xdr:nvSpPr>
        <xdr:cNvPr id="377" name="テキスト ボックス 376"/>
        <xdr:cNvSpPr txBox="1"/>
      </xdr:nvSpPr>
      <xdr:spPr>
        <a:xfrm>
          <a:off x="8450794" y="8863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329,369</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147461</xdr:rowOff>
    </xdr:from>
    <xdr:to>
      <xdr:col>11</xdr:col>
      <xdr:colOff>358775</xdr:colOff>
      <xdr:row>53</xdr:row>
      <xdr:rowOff>77611</xdr:rowOff>
    </xdr:to>
    <xdr:sp macro="" textlink="">
      <xdr:nvSpPr>
        <xdr:cNvPr id="378" name="円/楕円 377"/>
        <xdr:cNvSpPr/>
      </xdr:nvSpPr>
      <xdr:spPr>
        <a:xfrm>
          <a:off x="7810500" y="906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94138</xdr:rowOff>
    </xdr:from>
    <xdr:ext cx="599010" cy="259045"/>
    <xdr:sp macro="" textlink="">
      <xdr:nvSpPr>
        <xdr:cNvPr id="379" name="テキスト ボックス 378"/>
        <xdr:cNvSpPr txBox="1"/>
      </xdr:nvSpPr>
      <xdr:spPr>
        <a:xfrm>
          <a:off x="7561794" y="8838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337,068</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46139</xdr:rowOff>
    </xdr:from>
    <xdr:to>
      <xdr:col>10</xdr:col>
      <xdr:colOff>155575</xdr:colOff>
      <xdr:row>55</xdr:row>
      <xdr:rowOff>147739</xdr:rowOff>
    </xdr:to>
    <xdr:sp macro="" textlink="">
      <xdr:nvSpPr>
        <xdr:cNvPr id="380" name="円/楕円 379"/>
        <xdr:cNvSpPr/>
      </xdr:nvSpPr>
      <xdr:spPr>
        <a:xfrm>
          <a:off x="6921500" y="947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53</xdr:row>
      <xdr:rowOff>164266</xdr:rowOff>
    </xdr:from>
    <xdr:ext cx="599010" cy="259045"/>
    <xdr:sp macro="" textlink="">
      <xdr:nvSpPr>
        <xdr:cNvPr id="381" name="テキスト ボックス 380"/>
        <xdr:cNvSpPr txBox="1"/>
      </xdr:nvSpPr>
      <xdr:spPr>
        <a:xfrm>
          <a:off x="6672794" y="9251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210,594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3" name="直線コネクタ 402"/>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4"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5" name="直線コネクタ 40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6"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7" name="直線コネクタ 406"/>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2028</xdr:rowOff>
    </xdr:from>
    <xdr:to>
      <xdr:col>15</xdr:col>
      <xdr:colOff>180975</xdr:colOff>
      <xdr:row>77</xdr:row>
      <xdr:rowOff>167022</xdr:rowOff>
    </xdr:to>
    <xdr:cxnSp macro="">
      <xdr:nvCxnSpPr>
        <xdr:cNvPr id="408" name="直線コネクタ 407"/>
        <xdr:cNvCxnSpPr/>
      </xdr:nvCxnSpPr>
      <xdr:spPr>
        <a:xfrm>
          <a:off x="9639300" y="12689328"/>
          <a:ext cx="838200" cy="67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9"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10" name="フローチャート : 判断 409"/>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70</xdr:row>
      <xdr:rowOff>139678</xdr:rowOff>
    </xdr:from>
    <xdr:to>
      <xdr:col>14</xdr:col>
      <xdr:colOff>28575</xdr:colOff>
      <xdr:row>74</xdr:row>
      <xdr:rowOff>2028</xdr:rowOff>
    </xdr:to>
    <xdr:cxnSp macro="">
      <xdr:nvCxnSpPr>
        <xdr:cNvPr id="411" name="直線コネクタ 410"/>
        <xdr:cNvCxnSpPr/>
      </xdr:nvCxnSpPr>
      <xdr:spPr>
        <a:xfrm>
          <a:off x="8750300" y="12141178"/>
          <a:ext cx="889000" cy="54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134652</xdr:rowOff>
    </xdr:from>
    <xdr:to>
      <xdr:col>14</xdr:col>
      <xdr:colOff>79375</xdr:colOff>
      <xdr:row>77</xdr:row>
      <xdr:rowOff>64802</xdr:rowOff>
    </xdr:to>
    <xdr:sp macro="" textlink="">
      <xdr:nvSpPr>
        <xdr:cNvPr id="412" name="フローチャート : 判断 411"/>
        <xdr:cNvSpPr/>
      </xdr:nvSpPr>
      <xdr:spPr>
        <a:xfrm>
          <a:off x="9588500" y="1316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55929</xdr:rowOff>
    </xdr:from>
    <xdr:ext cx="534377" cy="259045"/>
    <xdr:sp macro="" textlink="">
      <xdr:nvSpPr>
        <xdr:cNvPr id="413" name="テキスト ボックス 412"/>
        <xdr:cNvSpPr txBox="1"/>
      </xdr:nvSpPr>
      <xdr:spPr>
        <a:xfrm>
          <a:off x="9372111" y="132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4" name="フローチャート : 判断 413"/>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106463</xdr:rowOff>
    </xdr:from>
    <xdr:ext cx="534377" cy="259045"/>
    <xdr:sp macro="" textlink="">
      <xdr:nvSpPr>
        <xdr:cNvPr id="415" name="テキスト ボックス 414"/>
        <xdr:cNvSpPr txBox="1"/>
      </xdr:nvSpPr>
      <xdr:spPr>
        <a:xfrm>
          <a:off x="8483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116222</xdr:rowOff>
    </xdr:from>
    <xdr:to>
      <xdr:col>15</xdr:col>
      <xdr:colOff>231775</xdr:colOff>
      <xdr:row>78</xdr:row>
      <xdr:rowOff>46372</xdr:rowOff>
    </xdr:to>
    <xdr:sp macro="" textlink="">
      <xdr:nvSpPr>
        <xdr:cNvPr id="421" name="円/楕円 420"/>
        <xdr:cNvSpPr/>
      </xdr:nvSpPr>
      <xdr:spPr>
        <a:xfrm>
          <a:off x="10426700" y="133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94649</xdr:rowOff>
    </xdr:from>
    <xdr:ext cx="534377" cy="259045"/>
    <xdr:sp macro="" textlink="">
      <xdr:nvSpPr>
        <xdr:cNvPr id="422" name="普通建設事業費 （ うち新規整備　）該当値テキスト"/>
        <xdr:cNvSpPr txBox="1"/>
      </xdr:nvSpPr>
      <xdr:spPr>
        <a:xfrm>
          <a:off x="10528300" y="1329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31,524</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122678</xdr:rowOff>
    </xdr:from>
    <xdr:to>
      <xdr:col>14</xdr:col>
      <xdr:colOff>79375</xdr:colOff>
      <xdr:row>74</xdr:row>
      <xdr:rowOff>52828</xdr:rowOff>
    </xdr:to>
    <xdr:sp macro="" textlink="">
      <xdr:nvSpPr>
        <xdr:cNvPr id="423" name="円/楕円 422"/>
        <xdr:cNvSpPr/>
      </xdr:nvSpPr>
      <xdr:spPr>
        <a:xfrm>
          <a:off x="9588500" y="1263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72</xdr:row>
      <xdr:rowOff>69355</xdr:rowOff>
    </xdr:from>
    <xdr:ext cx="599010" cy="259045"/>
    <xdr:sp macro="" textlink="">
      <xdr:nvSpPr>
        <xdr:cNvPr id="424" name="テキスト ボックス 423"/>
        <xdr:cNvSpPr txBox="1"/>
      </xdr:nvSpPr>
      <xdr:spPr>
        <a:xfrm>
          <a:off x="9339794" y="1241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180,112</a:t>
          </a:r>
          <a:endParaRPr kumimoji="1" lang="ja-JP" altLang="en-US" sz="1000" b="1">
            <a:solidFill>
              <a:srgbClr val="FF0000"/>
            </a:solidFill>
            <a:latin typeface="ＭＳ Ｐゴシック"/>
          </a:endParaRPr>
        </a:p>
      </xdr:txBody>
    </xdr:sp>
    <xdr:clientData/>
  </xdr:oneCellAnchor>
  <xdr:twoCellAnchor>
    <xdr:from>
      <xdr:col>12</xdr:col>
      <xdr:colOff>460375</xdr:colOff>
      <xdr:row>70</xdr:row>
      <xdr:rowOff>88878</xdr:rowOff>
    </xdr:from>
    <xdr:to>
      <xdr:col>12</xdr:col>
      <xdr:colOff>561975</xdr:colOff>
      <xdr:row>71</xdr:row>
      <xdr:rowOff>19028</xdr:rowOff>
    </xdr:to>
    <xdr:sp macro="" textlink="">
      <xdr:nvSpPr>
        <xdr:cNvPr id="425" name="円/楕円 424"/>
        <xdr:cNvSpPr/>
      </xdr:nvSpPr>
      <xdr:spPr>
        <a:xfrm>
          <a:off x="8699500" y="1209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69</xdr:row>
      <xdr:rowOff>35555</xdr:rowOff>
    </xdr:from>
    <xdr:ext cx="599010" cy="259045"/>
    <xdr:sp macro="" textlink="">
      <xdr:nvSpPr>
        <xdr:cNvPr id="426" name="テキスト ボックス 425"/>
        <xdr:cNvSpPr txBox="1"/>
      </xdr:nvSpPr>
      <xdr:spPr>
        <a:xfrm>
          <a:off x="8450794" y="11865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8" name="直線コネクタ 447"/>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9"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50" name="直線コネクタ 449"/>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51"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2" name="直線コネクタ 451"/>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92993</xdr:rowOff>
    </xdr:from>
    <xdr:to>
      <xdr:col>15</xdr:col>
      <xdr:colOff>180975</xdr:colOff>
      <xdr:row>98</xdr:row>
      <xdr:rowOff>130784</xdr:rowOff>
    </xdr:to>
    <xdr:cxnSp macro="">
      <xdr:nvCxnSpPr>
        <xdr:cNvPr id="453" name="直線コネクタ 452"/>
        <xdr:cNvCxnSpPr/>
      </xdr:nvCxnSpPr>
      <xdr:spPr>
        <a:xfrm flipV="1">
          <a:off x="9639300" y="16380743"/>
          <a:ext cx="838200" cy="55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4"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5" name="フローチャート : 判断 454"/>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23420</xdr:rowOff>
    </xdr:from>
    <xdr:to>
      <xdr:col>14</xdr:col>
      <xdr:colOff>28575</xdr:colOff>
      <xdr:row>98</xdr:row>
      <xdr:rowOff>130784</xdr:rowOff>
    </xdr:to>
    <xdr:cxnSp macro="">
      <xdr:nvCxnSpPr>
        <xdr:cNvPr id="456" name="直線コネクタ 455"/>
        <xdr:cNvCxnSpPr/>
      </xdr:nvCxnSpPr>
      <xdr:spPr>
        <a:xfrm>
          <a:off x="8750300" y="16825520"/>
          <a:ext cx="889000" cy="107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7" name="フローチャート : 判断 456"/>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8" name="テキスト ボックス 457"/>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9" name="フローチャート : 判断 458"/>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60" name="テキスト ボックス 459"/>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1" name="テキスト ボックス 46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2" name="テキスト ボックス 46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3" name="テキスト ボックス 46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4" name="テキスト ボックス 46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5" name="テキスト ボックス 46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42193</xdr:rowOff>
    </xdr:from>
    <xdr:to>
      <xdr:col>15</xdr:col>
      <xdr:colOff>231775</xdr:colOff>
      <xdr:row>95</xdr:row>
      <xdr:rowOff>143793</xdr:rowOff>
    </xdr:to>
    <xdr:sp macro="" textlink="">
      <xdr:nvSpPr>
        <xdr:cNvPr id="466" name="円/楕円 465"/>
        <xdr:cNvSpPr/>
      </xdr:nvSpPr>
      <xdr:spPr>
        <a:xfrm>
          <a:off x="10426700" y="1632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65070</xdr:rowOff>
    </xdr:from>
    <xdr:ext cx="599010" cy="259045"/>
    <xdr:sp macro="" textlink="">
      <xdr:nvSpPr>
        <xdr:cNvPr id="467" name="普通建設事業費 （ うち更新整備　）該当値テキスト"/>
        <xdr:cNvSpPr txBox="1"/>
      </xdr:nvSpPr>
      <xdr:spPr>
        <a:xfrm>
          <a:off x="10528300" y="16181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122,716</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79984</xdr:rowOff>
    </xdr:from>
    <xdr:to>
      <xdr:col>14</xdr:col>
      <xdr:colOff>79375</xdr:colOff>
      <xdr:row>99</xdr:row>
      <xdr:rowOff>10134</xdr:rowOff>
    </xdr:to>
    <xdr:sp macro="" textlink="">
      <xdr:nvSpPr>
        <xdr:cNvPr id="468" name="円/楕円 467"/>
        <xdr:cNvSpPr/>
      </xdr:nvSpPr>
      <xdr:spPr>
        <a:xfrm>
          <a:off x="9588500" y="1688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99</xdr:row>
      <xdr:rowOff>1261</xdr:rowOff>
    </xdr:from>
    <xdr:ext cx="469744" cy="259045"/>
    <xdr:sp macro="" textlink="">
      <xdr:nvSpPr>
        <xdr:cNvPr id="469" name="テキスト ボックス 468"/>
        <xdr:cNvSpPr txBox="1"/>
      </xdr:nvSpPr>
      <xdr:spPr>
        <a:xfrm>
          <a:off x="9404427" y="1697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144070</xdr:rowOff>
    </xdr:from>
    <xdr:to>
      <xdr:col>12</xdr:col>
      <xdr:colOff>561975</xdr:colOff>
      <xdr:row>98</xdr:row>
      <xdr:rowOff>74220</xdr:rowOff>
    </xdr:to>
    <xdr:sp macro="" textlink="">
      <xdr:nvSpPr>
        <xdr:cNvPr id="470" name="円/楕円 469"/>
        <xdr:cNvSpPr/>
      </xdr:nvSpPr>
      <xdr:spPr>
        <a:xfrm>
          <a:off x="8699500" y="1677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65347</xdr:rowOff>
    </xdr:from>
    <xdr:ext cx="534377" cy="259045"/>
    <xdr:sp macro="" textlink="">
      <xdr:nvSpPr>
        <xdr:cNvPr id="471" name="テキスト ボックス 470"/>
        <xdr:cNvSpPr txBox="1"/>
      </xdr:nvSpPr>
      <xdr:spPr>
        <a:xfrm>
          <a:off x="8483111" y="1686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25,433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2" name="正方形/長方形 47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3" name="正方形/長方形 47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4" name="正方形/長方形 47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5" name="正方形/長方形 47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6" name="正方形/長方形 47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7" name="正方形/長方形 47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8" name="正方形/長方形 47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9" name="正方形/長方形 47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0" name="テキスト ボックス 47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1" name="直線コネクタ 48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2" name="直線コネクタ 48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3" name="テキスト ボックス 48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4" name="直線コネクタ 48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5" name="テキスト ボックス 484"/>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6" name="直線コネクタ 48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7" name="テキスト ボックス 486"/>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8" name="直線コネクタ 48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9" name="テキスト ボックス 488"/>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90" name="直線コネクタ 48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91" name="テキスト ボックス 49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2" name="直線コネクタ 49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3" name="テキスト ボックス 49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5" name="直線コネクタ 494"/>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6"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7" name="直線コネクタ 49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8"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9" name="直線コネクタ 498"/>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171132</xdr:rowOff>
    </xdr:from>
    <xdr:to>
      <xdr:col>23</xdr:col>
      <xdr:colOff>517525</xdr:colOff>
      <xdr:row>38</xdr:row>
      <xdr:rowOff>61392</xdr:rowOff>
    </xdr:to>
    <xdr:cxnSp macro="">
      <xdr:nvCxnSpPr>
        <xdr:cNvPr id="500" name="直線コネクタ 499"/>
        <xdr:cNvCxnSpPr/>
      </xdr:nvCxnSpPr>
      <xdr:spPr>
        <a:xfrm flipV="1">
          <a:off x="15481300" y="6514782"/>
          <a:ext cx="838200" cy="6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151312</xdr:rowOff>
    </xdr:from>
    <xdr:ext cx="534377" cy="259045"/>
    <xdr:sp macro="" textlink="">
      <xdr:nvSpPr>
        <xdr:cNvPr id="501" name="災害復旧事業費平均値テキスト"/>
        <xdr:cNvSpPr txBox="1"/>
      </xdr:nvSpPr>
      <xdr:spPr>
        <a:xfrm>
          <a:off x="16370300" y="6494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2" name="フローチャート : 判断 501"/>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14300</xdr:rowOff>
    </xdr:from>
    <xdr:to>
      <xdr:col>22</xdr:col>
      <xdr:colOff>365125</xdr:colOff>
      <xdr:row>38</xdr:row>
      <xdr:rowOff>61392</xdr:rowOff>
    </xdr:to>
    <xdr:cxnSp macro="">
      <xdr:nvCxnSpPr>
        <xdr:cNvPr id="503" name="直線コネクタ 502"/>
        <xdr:cNvCxnSpPr/>
      </xdr:nvCxnSpPr>
      <xdr:spPr>
        <a:xfrm>
          <a:off x="14592300" y="6529400"/>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83693</xdr:rowOff>
    </xdr:from>
    <xdr:to>
      <xdr:col>22</xdr:col>
      <xdr:colOff>415925</xdr:colOff>
      <xdr:row>39</xdr:row>
      <xdr:rowOff>13843</xdr:rowOff>
    </xdr:to>
    <xdr:sp macro="" textlink="">
      <xdr:nvSpPr>
        <xdr:cNvPr id="504" name="フローチャート : 判断 503"/>
        <xdr:cNvSpPr/>
      </xdr:nvSpPr>
      <xdr:spPr>
        <a:xfrm>
          <a:off x="15430500" y="659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4970</xdr:rowOff>
    </xdr:from>
    <xdr:ext cx="469744" cy="259045"/>
    <xdr:sp macro="" textlink="">
      <xdr:nvSpPr>
        <xdr:cNvPr id="505" name="テキスト ボックス 504"/>
        <xdr:cNvSpPr txBox="1"/>
      </xdr:nvSpPr>
      <xdr:spPr>
        <a:xfrm>
          <a:off x="15246427" y="669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14300</xdr:rowOff>
    </xdr:from>
    <xdr:to>
      <xdr:col>21</xdr:col>
      <xdr:colOff>161925</xdr:colOff>
      <xdr:row>39</xdr:row>
      <xdr:rowOff>32906</xdr:rowOff>
    </xdr:to>
    <xdr:cxnSp macro="">
      <xdr:nvCxnSpPr>
        <xdr:cNvPr id="506" name="直線コネクタ 505"/>
        <xdr:cNvCxnSpPr/>
      </xdr:nvCxnSpPr>
      <xdr:spPr>
        <a:xfrm flipV="1">
          <a:off x="13703300" y="6529400"/>
          <a:ext cx="889000" cy="190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7" name="フローチャート : 判断 506"/>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102036</xdr:rowOff>
    </xdr:from>
    <xdr:ext cx="534377" cy="259045"/>
    <xdr:sp macro="" textlink="">
      <xdr:nvSpPr>
        <xdr:cNvPr id="508" name="テキスト ボックス 507"/>
        <xdr:cNvSpPr txBox="1"/>
      </xdr:nvSpPr>
      <xdr:spPr>
        <a:xfrm>
          <a:off x="14325111" y="6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98501</xdr:rowOff>
    </xdr:from>
    <xdr:to>
      <xdr:col>19</xdr:col>
      <xdr:colOff>644525</xdr:colOff>
      <xdr:row>39</xdr:row>
      <xdr:rowOff>32906</xdr:rowOff>
    </xdr:to>
    <xdr:cxnSp macro="">
      <xdr:nvCxnSpPr>
        <xdr:cNvPr id="509" name="直線コネクタ 508"/>
        <xdr:cNvCxnSpPr/>
      </xdr:nvCxnSpPr>
      <xdr:spPr>
        <a:xfrm>
          <a:off x="12814300" y="6613601"/>
          <a:ext cx="889000" cy="10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10" name="フローチャート : 判断 509"/>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11" name="テキスト ボックス 510"/>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2" name="フローチャート : 判断 511"/>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3" name="テキスト ボックス 512"/>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4" name="テキスト ボックス 51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5" name="テキスト ボックス 51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6" name="テキスト ボックス 51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7" name="テキスト ボックス 51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8" name="テキスト ボックス 51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120333</xdr:rowOff>
    </xdr:from>
    <xdr:to>
      <xdr:col>23</xdr:col>
      <xdr:colOff>568325</xdr:colOff>
      <xdr:row>38</xdr:row>
      <xdr:rowOff>50482</xdr:rowOff>
    </xdr:to>
    <xdr:sp macro="" textlink="">
      <xdr:nvSpPr>
        <xdr:cNvPr id="519" name="円/楕円 518"/>
        <xdr:cNvSpPr/>
      </xdr:nvSpPr>
      <xdr:spPr>
        <a:xfrm>
          <a:off x="16268700" y="6463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143210</xdr:rowOff>
    </xdr:from>
    <xdr:ext cx="534377" cy="259045"/>
    <xdr:sp macro="" textlink="">
      <xdr:nvSpPr>
        <xdr:cNvPr id="520" name="災害復旧事業費該当値テキスト"/>
        <xdr:cNvSpPr txBox="1"/>
      </xdr:nvSpPr>
      <xdr:spPr>
        <a:xfrm>
          <a:off x="16370300" y="631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17,025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10592</xdr:rowOff>
    </xdr:from>
    <xdr:to>
      <xdr:col>22</xdr:col>
      <xdr:colOff>415925</xdr:colOff>
      <xdr:row>38</xdr:row>
      <xdr:rowOff>112192</xdr:rowOff>
    </xdr:to>
    <xdr:sp macro="" textlink="">
      <xdr:nvSpPr>
        <xdr:cNvPr id="521" name="円/楕円 520"/>
        <xdr:cNvSpPr/>
      </xdr:nvSpPr>
      <xdr:spPr>
        <a:xfrm>
          <a:off x="15430500" y="65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128719</xdr:rowOff>
    </xdr:from>
    <xdr:ext cx="534377" cy="259045"/>
    <xdr:sp macro="" textlink="">
      <xdr:nvSpPr>
        <xdr:cNvPr id="522" name="テキスト ボックス 521"/>
        <xdr:cNvSpPr txBox="1"/>
      </xdr:nvSpPr>
      <xdr:spPr>
        <a:xfrm>
          <a:off x="15214111" y="630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134950</xdr:rowOff>
    </xdr:from>
    <xdr:to>
      <xdr:col>21</xdr:col>
      <xdr:colOff>212725</xdr:colOff>
      <xdr:row>38</xdr:row>
      <xdr:rowOff>65100</xdr:rowOff>
    </xdr:to>
    <xdr:sp macro="" textlink="">
      <xdr:nvSpPr>
        <xdr:cNvPr id="523" name="円/楕円 522"/>
        <xdr:cNvSpPr/>
      </xdr:nvSpPr>
      <xdr:spPr>
        <a:xfrm>
          <a:off x="14541500" y="64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81627</xdr:rowOff>
    </xdr:from>
    <xdr:ext cx="534377" cy="259045"/>
    <xdr:sp macro="" textlink="">
      <xdr:nvSpPr>
        <xdr:cNvPr id="524" name="テキスト ボックス 523"/>
        <xdr:cNvSpPr txBox="1"/>
      </xdr:nvSpPr>
      <xdr:spPr>
        <a:xfrm>
          <a:off x="14325111" y="62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153556</xdr:rowOff>
    </xdr:from>
    <xdr:to>
      <xdr:col>20</xdr:col>
      <xdr:colOff>9525</xdr:colOff>
      <xdr:row>39</xdr:row>
      <xdr:rowOff>83706</xdr:rowOff>
    </xdr:to>
    <xdr:sp macro="" textlink="">
      <xdr:nvSpPr>
        <xdr:cNvPr id="525" name="円/楕円 524"/>
        <xdr:cNvSpPr/>
      </xdr:nvSpPr>
      <xdr:spPr>
        <a:xfrm>
          <a:off x="13652500" y="66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74833</xdr:rowOff>
    </xdr:from>
    <xdr:ext cx="378565" cy="259045"/>
    <xdr:sp macro="" textlink="">
      <xdr:nvSpPr>
        <xdr:cNvPr id="526" name="テキスト ボックス 525"/>
        <xdr:cNvSpPr txBox="1"/>
      </xdr:nvSpPr>
      <xdr:spPr>
        <a:xfrm>
          <a:off x="13514017" y="67613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47701</xdr:rowOff>
    </xdr:from>
    <xdr:to>
      <xdr:col>18</xdr:col>
      <xdr:colOff>492125</xdr:colOff>
      <xdr:row>38</xdr:row>
      <xdr:rowOff>149301</xdr:rowOff>
    </xdr:to>
    <xdr:sp macro="" textlink="">
      <xdr:nvSpPr>
        <xdr:cNvPr id="527" name="円/楕円 526"/>
        <xdr:cNvSpPr/>
      </xdr:nvSpPr>
      <xdr:spPr>
        <a:xfrm>
          <a:off x="12763500" y="656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140428</xdr:rowOff>
    </xdr:from>
    <xdr:ext cx="469744" cy="259045"/>
    <xdr:sp macro="" textlink="">
      <xdr:nvSpPr>
        <xdr:cNvPr id="528" name="テキスト ボックス 527"/>
        <xdr:cNvSpPr txBox="1"/>
      </xdr:nvSpPr>
      <xdr:spPr>
        <a:xfrm>
          <a:off x="12579427" y="665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9" name="正方形/長方形 52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0" name="正方形/長方形 52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1" name="正方形/長方形 53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2" name="正方形/長方形 53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3" name="正方形/長方形 53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4" name="正方形/長方形 53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5" name="正方形/長方形 53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1" name="フローチャート :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3" name="フローチャート :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4" name="テキスト ボックス 553"/>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6" name="フローチャート :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7" name="テキスト ボックス 556"/>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9" name="フローチャート :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0" name="テキスト ボックス 559"/>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1" name="フローチャート :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2" name="テキスト ボックス 561"/>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8" name="円/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0" name="円/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1" name="テキスト ボックス 570"/>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2" name="円/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3" name="テキスト ボックス 572"/>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4" name="円/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5" name="テキスト ボックス 574"/>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6" name="円/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7" name="テキスト ボックス 576"/>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9" name="正方形/長方形 57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0" name="正方形/長方形 57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1" name="正方形/長方形 58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2" name="正方形/長方形 58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3" name="正方形/長方形 58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4" name="正方形/長方形 58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5" name="正方形/長方形 58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6" name="テキスト ボックス 58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7" name="直線コネクタ 58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8" name="直線コネクタ 58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9" name="テキスト ボックス 588"/>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0" name="直線コネクタ 58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1" name="テキスト ボックス 59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2" name="直線コネクタ 591"/>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3" name="テキスト ボックス 592"/>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7" name="直線コネクタ 596"/>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8"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9" name="直線コネクタ 598"/>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600"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601" name="直線コネクタ 600"/>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127493</xdr:rowOff>
    </xdr:from>
    <xdr:to>
      <xdr:col>23</xdr:col>
      <xdr:colOff>517525</xdr:colOff>
      <xdr:row>75</xdr:row>
      <xdr:rowOff>10604</xdr:rowOff>
    </xdr:to>
    <xdr:cxnSp macro="">
      <xdr:nvCxnSpPr>
        <xdr:cNvPr id="602" name="直線コネクタ 601"/>
        <xdr:cNvCxnSpPr/>
      </xdr:nvCxnSpPr>
      <xdr:spPr>
        <a:xfrm flipV="1">
          <a:off x="15481300" y="12814793"/>
          <a:ext cx="838200" cy="5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56257</xdr:rowOff>
    </xdr:from>
    <xdr:ext cx="534377" cy="259045"/>
    <xdr:sp macro="" textlink="">
      <xdr:nvSpPr>
        <xdr:cNvPr id="603" name="公債費平均値テキスト"/>
        <xdr:cNvSpPr txBox="1"/>
      </xdr:nvSpPr>
      <xdr:spPr>
        <a:xfrm>
          <a:off x="16370300" y="1291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4" name="フローチャート : 判断 603"/>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10604</xdr:rowOff>
    </xdr:from>
    <xdr:to>
      <xdr:col>22</xdr:col>
      <xdr:colOff>365125</xdr:colOff>
      <xdr:row>75</xdr:row>
      <xdr:rowOff>24709</xdr:rowOff>
    </xdr:to>
    <xdr:cxnSp macro="">
      <xdr:nvCxnSpPr>
        <xdr:cNvPr id="605" name="直線コネクタ 604"/>
        <xdr:cNvCxnSpPr/>
      </xdr:nvCxnSpPr>
      <xdr:spPr>
        <a:xfrm flipV="1">
          <a:off x="14592300" y="12869354"/>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97879</xdr:rowOff>
    </xdr:from>
    <xdr:to>
      <xdr:col>22</xdr:col>
      <xdr:colOff>415925</xdr:colOff>
      <xdr:row>76</xdr:row>
      <xdr:rowOff>28029</xdr:rowOff>
    </xdr:to>
    <xdr:sp macro="" textlink="">
      <xdr:nvSpPr>
        <xdr:cNvPr id="606" name="フローチャート : 判断 605"/>
        <xdr:cNvSpPr/>
      </xdr:nvSpPr>
      <xdr:spPr>
        <a:xfrm>
          <a:off x="154305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19155</xdr:rowOff>
    </xdr:from>
    <xdr:ext cx="534377" cy="259045"/>
    <xdr:sp macro="" textlink="">
      <xdr:nvSpPr>
        <xdr:cNvPr id="607" name="テキスト ボックス 606"/>
        <xdr:cNvSpPr txBox="1"/>
      </xdr:nvSpPr>
      <xdr:spPr>
        <a:xfrm>
          <a:off x="15214111" y="1304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170441</xdr:rowOff>
    </xdr:from>
    <xdr:to>
      <xdr:col>21</xdr:col>
      <xdr:colOff>161925</xdr:colOff>
      <xdr:row>75</xdr:row>
      <xdr:rowOff>24709</xdr:rowOff>
    </xdr:to>
    <xdr:cxnSp macro="">
      <xdr:nvCxnSpPr>
        <xdr:cNvPr id="608" name="直線コネクタ 607"/>
        <xdr:cNvCxnSpPr/>
      </xdr:nvCxnSpPr>
      <xdr:spPr>
        <a:xfrm>
          <a:off x="13703300" y="12857741"/>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9" name="フローチャート : 判断 608"/>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3736</xdr:rowOff>
    </xdr:from>
    <xdr:ext cx="534377" cy="259045"/>
    <xdr:sp macro="" textlink="">
      <xdr:nvSpPr>
        <xdr:cNvPr id="610" name="テキスト ボックス 609"/>
        <xdr:cNvSpPr txBox="1"/>
      </xdr:nvSpPr>
      <xdr:spPr>
        <a:xfrm>
          <a:off x="14325111" y="1303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170441</xdr:rowOff>
    </xdr:from>
    <xdr:to>
      <xdr:col>19</xdr:col>
      <xdr:colOff>644525</xdr:colOff>
      <xdr:row>75</xdr:row>
      <xdr:rowOff>50054</xdr:rowOff>
    </xdr:to>
    <xdr:cxnSp macro="">
      <xdr:nvCxnSpPr>
        <xdr:cNvPr id="611" name="直線コネクタ 610"/>
        <xdr:cNvCxnSpPr/>
      </xdr:nvCxnSpPr>
      <xdr:spPr>
        <a:xfrm flipV="1">
          <a:off x="12814300" y="12857741"/>
          <a:ext cx="889000" cy="5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2" name="フローチャート : 判断 611"/>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162082</xdr:rowOff>
    </xdr:from>
    <xdr:ext cx="534377" cy="259045"/>
    <xdr:sp macro="" textlink="">
      <xdr:nvSpPr>
        <xdr:cNvPr id="613" name="テキスト ボックス 612"/>
        <xdr:cNvSpPr txBox="1"/>
      </xdr:nvSpPr>
      <xdr:spPr>
        <a:xfrm>
          <a:off x="13436111" y="1302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4" name="フローチャート : 判断 613"/>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149463</xdr:rowOff>
    </xdr:from>
    <xdr:ext cx="534377" cy="259045"/>
    <xdr:sp macro="" textlink="">
      <xdr:nvSpPr>
        <xdr:cNvPr id="615" name="テキスト ボックス 614"/>
        <xdr:cNvSpPr txBox="1"/>
      </xdr:nvSpPr>
      <xdr:spPr>
        <a:xfrm>
          <a:off x="12547111" y="1300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76693</xdr:rowOff>
    </xdr:from>
    <xdr:to>
      <xdr:col>23</xdr:col>
      <xdr:colOff>568325</xdr:colOff>
      <xdr:row>75</xdr:row>
      <xdr:rowOff>6843</xdr:rowOff>
    </xdr:to>
    <xdr:sp macro="" textlink="">
      <xdr:nvSpPr>
        <xdr:cNvPr id="621" name="円/楕円 620"/>
        <xdr:cNvSpPr/>
      </xdr:nvSpPr>
      <xdr:spPr>
        <a:xfrm>
          <a:off x="16268700" y="1276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99570</xdr:rowOff>
    </xdr:from>
    <xdr:ext cx="599010" cy="259045"/>
    <xdr:sp macro="" textlink="">
      <xdr:nvSpPr>
        <xdr:cNvPr id="622" name="公債費該当値テキスト"/>
        <xdr:cNvSpPr txBox="1"/>
      </xdr:nvSpPr>
      <xdr:spPr>
        <a:xfrm>
          <a:off x="16370300" y="12615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102,136</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131254</xdr:rowOff>
    </xdr:from>
    <xdr:to>
      <xdr:col>22</xdr:col>
      <xdr:colOff>415925</xdr:colOff>
      <xdr:row>75</xdr:row>
      <xdr:rowOff>61404</xdr:rowOff>
    </xdr:to>
    <xdr:sp macro="" textlink="">
      <xdr:nvSpPr>
        <xdr:cNvPr id="623" name="円/楕円 622"/>
        <xdr:cNvSpPr/>
      </xdr:nvSpPr>
      <xdr:spPr>
        <a:xfrm>
          <a:off x="15430500" y="1281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77931</xdr:rowOff>
    </xdr:from>
    <xdr:ext cx="534377" cy="259045"/>
    <xdr:sp macro="" textlink="">
      <xdr:nvSpPr>
        <xdr:cNvPr id="624" name="テキスト ボックス 623"/>
        <xdr:cNvSpPr txBox="1"/>
      </xdr:nvSpPr>
      <xdr:spPr>
        <a:xfrm>
          <a:off x="15214111" y="1259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92,589</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145359</xdr:rowOff>
    </xdr:from>
    <xdr:to>
      <xdr:col>21</xdr:col>
      <xdr:colOff>212725</xdr:colOff>
      <xdr:row>75</xdr:row>
      <xdr:rowOff>75509</xdr:rowOff>
    </xdr:to>
    <xdr:sp macro="" textlink="">
      <xdr:nvSpPr>
        <xdr:cNvPr id="625" name="円/楕円 624"/>
        <xdr:cNvSpPr/>
      </xdr:nvSpPr>
      <xdr:spPr>
        <a:xfrm>
          <a:off x="14541500" y="1283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73</xdr:row>
      <xdr:rowOff>92036</xdr:rowOff>
    </xdr:from>
    <xdr:ext cx="534377" cy="259045"/>
    <xdr:sp macro="" textlink="">
      <xdr:nvSpPr>
        <xdr:cNvPr id="626" name="テキスト ボックス 625"/>
        <xdr:cNvSpPr txBox="1"/>
      </xdr:nvSpPr>
      <xdr:spPr>
        <a:xfrm>
          <a:off x="14325111" y="1260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90,121</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119641</xdr:rowOff>
    </xdr:from>
    <xdr:to>
      <xdr:col>20</xdr:col>
      <xdr:colOff>9525</xdr:colOff>
      <xdr:row>75</xdr:row>
      <xdr:rowOff>49791</xdr:rowOff>
    </xdr:to>
    <xdr:sp macro="" textlink="">
      <xdr:nvSpPr>
        <xdr:cNvPr id="627" name="円/楕円 626"/>
        <xdr:cNvSpPr/>
      </xdr:nvSpPr>
      <xdr:spPr>
        <a:xfrm>
          <a:off x="13652500" y="1280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66318</xdr:rowOff>
    </xdr:from>
    <xdr:ext cx="534377" cy="259045"/>
    <xdr:sp macro="" textlink="">
      <xdr:nvSpPr>
        <xdr:cNvPr id="628" name="テキスト ボックス 627"/>
        <xdr:cNvSpPr txBox="1"/>
      </xdr:nvSpPr>
      <xdr:spPr>
        <a:xfrm>
          <a:off x="13436111" y="1258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94,621</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170704</xdr:rowOff>
    </xdr:from>
    <xdr:to>
      <xdr:col>18</xdr:col>
      <xdr:colOff>492125</xdr:colOff>
      <xdr:row>75</xdr:row>
      <xdr:rowOff>100854</xdr:rowOff>
    </xdr:to>
    <xdr:sp macro="" textlink="">
      <xdr:nvSpPr>
        <xdr:cNvPr id="629" name="円/楕円 628"/>
        <xdr:cNvSpPr/>
      </xdr:nvSpPr>
      <xdr:spPr>
        <a:xfrm>
          <a:off x="12763500" y="1285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73</xdr:row>
      <xdr:rowOff>117381</xdr:rowOff>
    </xdr:from>
    <xdr:ext cx="534377" cy="259045"/>
    <xdr:sp macro="" textlink="">
      <xdr:nvSpPr>
        <xdr:cNvPr id="630" name="テキスト ボックス 629"/>
        <xdr:cNvSpPr txBox="1"/>
      </xdr:nvSpPr>
      <xdr:spPr>
        <a:xfrm>
          <a:off x="12547111" y="1263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85,686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41" name="直線コネクタ 64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2" name="テキスト ボックス 64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3" name="直線コネクタ 64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4" name="テキスト ボックス 643"/>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5" name="直線コネクタ 64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6" name="テキスト ボックス 645"/>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7" name="直線コネクタ 64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8" name="テキスト ボックス 647"/>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0" name="テキスト ボックス 64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2" name="直線コネクタ 651"/>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3"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4" name="直線コネクタ 653"/>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5"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6" name="直線コネクタ 655"/>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47695</xdr:rowOff>
    </xdr:from>
    <xdr:to>
      <xdr:col>23</xdr:col>
      <xdr:colOff>517525</xdr:colOff>
      <xdr:row>98</xdr:row>
      <xdr:rowOff>80783</xdr:rowOff>
    </xdr:to>
    <xdr:cxnSp macro="">
      <xdr:nvCxnSpPr>
        <xdr:cNvPr id="657" name="直線コネクタ 656"/>
        <xdr:cNvCxnSpPr/>
      </xdr:nvCxnSpPr>
      <xdr:spPr>
        <a:xfrm flipV="1">
          <a:off x="15481300" y="16849795"/>
          <a:ext cx="838200" cy="3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8"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9" name="フローチャート : 判断 658"/>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80783</xdr:rowOff>
    </xdr:from>
    <xdr:to>
      <xdr:col>22</xdr:col>
      <xdr:colOff>365125</xdr:colOff>
      <xdr:row>98</xdr:row>
      <xdr:rowOff>117585</xdr:rowOff>
    </xdr:to>
    <xdr:cxnSp macro="">
      <xdr:nvCxnSpPr>
        <xdr:cNvPr id="660" name="直線コネクタ 659"/>
        <xdr:cNvCxnSpPr/>
      </xdr:nvCxnSpPr>
      <xdr:spPr>
        <a:xfrm flipV="1">
          <a:off x="14592300" y="16882883"/>
          <a:ext cx="889000" cy="3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169977</xdr:rowOff>
    </xdr:from>
    <xdr:to>
      <xdr:col>22</xdr:col>
      <xdr:colOff>415925</xdr:colOff>
      <xdr:row>98</xdr:row>
      <xdr:rowOff>100127</xdr:rowOff>
    </xdr:to>
    <xdr:sp macro="" textlink="">
      <xdr:nvSpPr>
        <xdr:cNvPr id="661" name="フローチャート : 判断 660"/>
        <xdr:cNvSpPr/>
      </xdr:nvSpPr>
      <xdr:spPr>
        <a:xfrm>
          <a:off x="15430500" y="168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116654</xdr:rowOff>
    </xdr:from>
    <xdr:ext cx="534377" cy="259045"/>
    <xdr:sp macro="" textlink="">
      <xdr:nvSpPr>
        <xdr:cNvPr id="662" name="テキスト ボックス 661"/>
        <xdr:cNvSpPr txBox="1"/>
      </xdr:nvSpPr>
      <xdr:spPr>
        <a:xfrm>
          <a:off x="15214111" y="1657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73081</xdr:rowOff>
    </xdr:from>
    <xdr:to>
      <xdr:col>21</xdr:col>
      <xdr:colOff>161925</xdr:colOff>
      <xdr:row>98</xdr:row>
      <xdr:rowOff>117585</xdr:rowOff>
    </xdr:to>
    <xdr:cxnSp macro="">
      <xdr:nvCxnSpPr>
        <xdr:cNvPr id="663" name="直線コネクタ 662"/>
        <xdr:cNvCxnSpPr/>
      </xdr:nvCxnSpPr>
      <xdr:spPr>
        <a:xfrm>
          <a:off x="13703300" y="16875181"/>
          <a:ext cx="889000" cy="4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4" name="フローチャート : 判断 663"/>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5" name="テキスト ボックス 664"/>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62126</xdr:rowOff>
    </xdr:from>
    <xdr:to>
      <xdr:col>19</xdr:col>
      <xdr:colOff>644525</xdr:colOff>
      <xdr:row>98</xdr:row>
      <xdr:rowOff>73081</xdr:rowOff>
    </xdr:to>
    <xdr:cxnSp macro="">
      <xdr:nvCxnSpPr>
        <xdr:cNvPr id="666" name="直線コネクタ 665"/>
        <xdr:cNvCxnSpPr/>
      </xdr:nvCxnSpPr>
      <xdr:spPr>
        <a:xfrm>
          <a:off x="12814300" y="16864226"/>
          <a:ext cx="889000" cy="1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7" name="フローチャート : 判断 666"/>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8" name="テキスト ボックス 667"/>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9" name="フローチャート : 判断 668"/>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70" name="テキスト ボックス 669"/>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168345</xdr:rowOff>
    </xdr:from>
    <xdr:to>
      <xdr:col>23</xdr:col>
      <xdr:colOff>568325</xdr:colOff>
      <xdr:row>98</xdr:row>
      <xdr:rowOff>98495</xdr:rowOff>
    </xdr:to>
    <xdr:sp macro="" textlink="">
      <xdr:nvSpPr>
        <xdr:cNvPr id="676" name="円/楕円 675"/>
        <xdr:cNvSpPr/>
      </xdr:nvSpPr>
      <xdr:spPr>
        <a:xfrm>
          <a:off x="16268700" y="1679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125496</xdr:rowOff>
    </xdr:from>
    <xdr:ext cx="534377" cy="259045"/>
    <xdr:sp macro="" textlink="">
      <xdr:nvSpPr>
        <xdr:cNvPr id="677" name="積立金該当値テキスト"/>
        <xdr:cNvSpPr txBox="1"/>
      </xdr:nvSpPr>
      <xdr:spPr>
        <a:xfrm>
          <a:off x="16370300" y="1675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40,247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29983</xdr:rowOff>
    </xdr:from>
    <xdr:to>
      <xdr:col>22</xdr:col>
      <xdr:colOff>415925</xdr:colOff>
      <xdr:row>98</xdr:row>
      <xdr:rowOff>131583</xdr:rowOff>
    </xdr:to>
    <xdr:sp macro="" textlink="">
      <xdr:nvSpPr>
        <xdr:cNvPr id="678" name="円/楕円 677"/>
        <xdr:cNvSpPr/>
      </xdr:nvSpPr>
      <xdr:spPr>
        <a:xfrm>
          <a:off x="15430500" y="16832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122710</xdr:rowOff>
    </xdr:from>
    <xdr:ext cx="534377" cy="259045"/>
    <xdr:sp macro="" textlink="">
      <xdr:nvSpPr>
        <xdr:cNvPr id="679" name="テキスト ボックス 678"/>
        <xdr:cNvSpPr txBox="1"/>
      </xdr:nvSpPr>
      <xdr:spPr>
        <a:xfrm>
          <a:off x="15214111" y="1692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25,773</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66785</xdr:rowOff>
    </xdr:from>
    <xdr:to>
      <xdr:col>21</xdr:col>
      <xdr:colOff>212725</xdr:colOff>
      <xdr:row>98</xdr:row>
      <xdr:rowOff>168385</xdr:rowOff>
    </xdr:to>
    <xdr:sp macro="" textlink="">
      <xdr:nvSpPr>
        <xdr:cNvPr id="680" name="円/楕円 679"/>
        <xdr:cNvSpPr/>
      </xdr:nvSpPr>
      <xdr:spPr>
        <a:xfrm>
          <a:off x="14541500" y="1686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159512</xdr:rowOff>
    </xdr:from>
    <xdr:ext cx="469744" cy="259045"/>
    <xdr:sp macro="" textlink="">
      <xdr:nvSpPr>
        <xdr:cNvPr id="681" name="テキスト ボックス 680"/>
        <xdr:cNvSpPr txBox="1"/>
      </xdr:nvSpPr>
      <xdr:spPr>
        <a:xfrm>
          <a:off x="14357427" y="1696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22281</xdr:rowOff>
    </xdr:from>
    <xdr:to>
      <xdr:col>20</xdr:col>
      <xdr:colOff>9525</xdr:colOff>
      <xdr:row>98</xdr:row>
      <xdr:rowOff>123881</xdr:rowOff>
    </xdr:to>
    <xdr:sp macro="" textlink="">
      <xdr:nvSpPr>
        <xdr:cNvPr id="682" name="円/楕円 681"/>
        <xdr:cNvSpPr/>
      </xdr:nvSpPr>
      <xdr:spPr>
        <a:xfrm>
          <a:off x="13652500" y="1682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115008</xdr:rowOff>
    </xdr:from>
    <xdr:ext cx="534377" cy="259045"/>
    <xdr:sp macro="" textlink="">
      <xdr:nvSpPr>
        <xdr:cNvPr id="683" name="テキスト ボックス 682"/>
        <xdr:cNvSpPr txBox="1"/>
      </xdr:nvSpPr>
      <xdr:spPr>
        <a:xfrm>
          <a:off x="13436111" y="1691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29,142</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11326</xdr:rowOff>
    </xdr:from>
    <xdr:to>
      <xdr:col>18</xdr:col>
      <xdr:colOff>492125</xdr:colOff>
      <xdr:row>98</xdr:row>
      <xdr:rowOff>112926</xdr:rowOff>
    </xdr:to>
    <xdr:sp macro="" textlink="">
      <xdr:nvSpPr>
        <xdr:cNvPr id="684" name="円/楕円 683"/>
        <xdr:cNvSpPr/>
      </xdr:nvSpPr>
      <xdr:spPr>
        <a:xfrm>
          <a:off x="12763500" y="1681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104053</xdr:rowOff>
    </xdr:from>
    <xdr:ext cx="534377" cy="259045"/>
    <xdr:sp macro="" textlink="">
      <xdr:nvSpPr>
        <xdr:cNvPr id="685" name="テキスト ボックス 684"/>
        <xdr:cNvSpPr txBox="1"/>
      </xdr:nvSpPr>
      <xdr:spPr>
        <a:xfrm>
          <a:off x="12547111" y="1690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33,934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9" name="テキスト ボックス 69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01" name="テキスト ボックス 70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3" name="テキスト ボックス 70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9" name="直線コネクタ 708"/>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0"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2"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3" name="直線コネクタ 712"/>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41275</xdr:rowOff>
    </xdr:from>
    <xdr:to>
      <xdr:col>32</xdr:col>
      <xdr:colOff>187325</xdr:colOff>
      <xdr:row>39</xdr:row>
      <xdr:rowOff>41275</xdr:rowOff>
    </xdr:to>
    <xdr:cxnSp macro="">
      <xdr:nvCxnSpPr>
        <xdr:cNvPr id="714" name="直線コネクタ 713"/>
        <xdr:cNvCxnSpPr/>
      </xdr:nvCxnSpPr>
      <xdr:spPr>
        <a:xfrm>
          <a:off x="21323300" y="67278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5"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6" name="フローチャート : 判断 715"/>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41275</xdr:rowOff>
    </xdr:from>
    <xdr:to>
      <xdr:col>31</xdr:col>
      <xdr:colOff>34925</xdr:colOff>
      <xdr:row>39</xdr:row>
      <xdr:rowOff>41529</xdr:rowOff>
    </xdr:to>
    <xdr:cxnSp macro="">
      <xdr:nvCxnSpPr>
        <xdr:cNvPr id="717" name="直線コネクタ 716"/>
        <xdr:cNvCxnSpPr/>
      </xdr:nvCxnSpPr>
      <xdr:spPr>
        <a:xfrm flipV="1">
          <a:off x="20434300" y="6727825"/>
          <a:ext cx="8890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46990</xdr:rowOff>
    </xdr:from>
    <xdr:to>
      <xdr:col>31</xdr:col>
      <xdr:colOff>85725</xdr:colOff>
      <xdr:row>37</xdr:row>
      <xdr:rowOff>148590</xdr:rowOff>
    </xdr:to>
    <xdr:sp macro="" textlink="">
      <xdr:nvSpPr>
        <xdr:cNvPr id="718" name="フローチャート : 判断 717"/>
        <xdr:cNvSpPr/>
      </xdr:nvSpPr>
      <xdr:spPr>
        <a:xfrm>
          <a:off x="21272500" y="639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35</xdr:row>
      <xdr:rowOff>165117</xdr:rowOff>
    </xdr:from>
    <xdr:ext cx="469744" cy="259045"/>
    <xdr:sp macro="" textlink="">
      <xdr:nvSpPr>
        <xdr:cNvPr id="719" name="テキスト ボックス 718"/>
        <xdr:cNvSpPr txBox="1"/>
      </xdr:nvSpPr>
      <xdr:spPr>
        <a:xfrm>
          <a:off x="21088427" y="6165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8382</xdr:rowOff>
    </xdr:from>
    <xdr:to>
      <xdr:col>29</xdr:col>
      <xdr:colOff>517525</xdr:colOff>
      <xdr:row>39</xdr:row>
      <xdr:rowOff>41529</xdr:rowOff>
    </xdr:to>
    <xdr:cxnSp macro="">
      <xdr:nvCxnSpPr>
        <xdr:cNvPr id="720" name="直線コネクタ 719"/>
        <xdr:cNvCxnSpPr/>
      </xdr:nvCxnSpPr>
      <xdr:spPr>
        <a:xfrm>
          <a:off x="19545300" y="6523482"/>
          <a:ext cx="889000" cy="2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21" name="フローチャート : 判断 720"/>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2" name="テキスト ボックス 721"/>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8382</xdr:rowOff>
    </xdr:from>
    <xdr:to>
      <xdr:col>28</xdr:col>
      <xdr:colOff>314325</xdr:colOff>
      <xdr:row>39</xdr:row>
      <xdr:rowOff>41656</xdr:rowOff>
    </xdr:to>
    <xdr:cxnSp macro="">
      <xdr:nvCxnSpPr>
        <xdr:cNvPr id="723" name="直線コネクタ 722"/>
        <xdr:cNvCxnSpPr/>
      </xdr:nvCxnSpPr>
      <xdr:spPr>
        <a:xfrm flipV="1">
          <a:off x="18656300" y="6523482"/>
          <a:ext cx="889000" cy="204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4" name="フローチャート : 判断 723"/>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56278</xdr:rowOff>
    </xdr:from>
    <xdr:ext cx="469744" cy="259045"/>
    <xdr:sp macro="" textlink="">
      <xdr:nvSpPr>
        <xdr:cNvPr id="725" name="テキスト ボックス 724"/>
        <xdr:cNvSpPr txBox="1"/>
      </xdr:nvSpPr>
      <xdr:spPr>
        <a:xfrm>
          <a:off x="19310427" y="6571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6" name="フローチャート : 判断 725"/>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7" name="テキスト ボックス 726"/>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161925</xdr:rowOff>
    </xdr:from>
    <xdr:to>
      <xdr:col>32</xdr:col>
      <xdr:colOff>238125</xdr:colOff>
      <xdr:row>39</xdr:row>
      <xdr:rowOff>92075</xdr:rowOff>
    </xdr:to>
    <xdr:sp macro="" textlink="">
      <xdr:nvSpPr>
        <xdr:cNvPr id="733" name="円/楕円 732"/>
        <xdr:cNvSpPr/>
      </xdr:nvSpPr>
      <xdr:spPr>
        <a:xfrm>
          <a:off x="221107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76852</xdr:rowOff>
    </xdr:from>
    <xdr:ext cx="313932" cy="259045"/>
    <xdr:sp macro="" textlink="">
      <xdr:nvSpPr>
        <xdr:cNvPr id="734" name="投資及び出資金該当値テキスト"/>
        <xdr:cNvSpPr txBox="1"/>
      </xdr:nvSpPr>
      <xdr:spPr>
        <a:xfrm>
          <a:off x="22212300" y="65919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161925</xdr:rowOff>
    </xdr:from>
    <xdr:to>
      <xdr:col>31</xdr:col>
      <xdr:colOff>85725</xdr:colOff>
      <xdr:row>39</xdr:row>
      <xdr:rowOff>92075</xdr:rowOff>
    </xdr:to>
    <xdr:sp macro="" textlink="">
      <xdr:nvSpPr>
        <xdr:cNvPr id="735" name="円/楕円 734"/>
        <xdr:cNvSpPr/>
      </xdr:nvSpPr>
      <xdr:spPr>
        <a:xfrm>
          <a:off x="21272500" y="667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83202</xdr:rowOff>
    </xdr:from>
    <xdr:ext cx="313932" cy="259045"/>
    <xdr:sp macro="" textlink="">
      <xdr:nvSpPr>
        <xdr:cNvPr id="736" name="テキスト ボックス 735"/>
        <xdr:cNvSpPr txBox="1"/>
      </xdr:nvSpPr>
      <xdr:spPr>
        <a:xfrm>
          <a:off x="21166333" y="67697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162179</xdr:rowOff>
    </xdr:from>
    <xdr:to>
      <xdr:col>29</xdr:col>
      <xdr:colOff>568325</xdr:colOff>
      <xdr:row>39</xdr:row>
      <xdr:rowOff>92329</xdr:rowOff>
    </xdr:to>
    <xdr:sp macro="" textlink="">
      <xdr:nvSpPr>
        <xdr:cNvPr id="737" name="円/楕円 736"/>
        <xdr:cNvSpPr/>
      </xdr:nvSpPr>
      <xdr:spPr>
        <a:xfrm>
          <a:off x="20383500" y="66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83456</xdr:rowOff>
    </xdr:from>
    <xdr:ext cx="313932" cy="259045"/>
    <xdr:sp macro="" textlink="">
      <xdr:nvSpPr>
        <xdr:cNvPr id="738" name="テキスト ボックス 737"/>
        <xdr:cNvSpPr txBox="1"/>
      </xdr:nvSpPr>
      <xdr:spPr>
        <a:xfrm>
          <a:off x="20277333" y="67700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129032</xdr:rowOff>
    </xdr:from>
    <xdr:to>
      <xdr:col>28</xdr:col>
      <xdr:colOff>365125</xdr:colOff>
      <xdr:row>38</xdr:row>
      <xdr:rowOff>59182</xdr:rowOff>
    </xdr:to>
    <xdr:sp macro="" textlink="">
      <xdr:nvSpPr>
        <xdr:cNvPr id="739" name="円/楕円 738"/>
        <xdr:cNvSpPr/>
      </xdr:nvSpPr>
      <xdr:spPr>
        <a:xfrm>
          <a:off x="19494500" y="647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75709</xdr:rowOff>
    </xdr:from>
    <xdr:ext cx="469744" cy="259045"/>
    <xdr:sp macro="" textlink="">
      <xdr:nvSpPr>
        <xdr:cNvPr id="740" name="テキスト ボックス 739"/>
        <xdr:cNvSpPr txBox="1"/>
      </xdr:nvSpPr>
      <xdr:spPr>
        <a:xfrm>
          <a:off x="19310427" y="624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162306</xdr:rowOff>
    </xdr:from>
    <xdr:to>
      <xdr:col>27</xdr:col>
      <xdr:colOff>161925</xdr:colOff>
      <xdr:row>39</xdr:row>
      <xdr:rowOff>92456</xdr:rowOff>
    </xdr:to>
    <xdr:sp macro="" textlink="">
      <xdr:nvSpPr>
        <xdr:cNvPr id="741" name="円/楕円 740"/>
        <xdr:cNvSpPr/>
      </xdr:nvSpPr>
      <xdr:spPr>
        <a:xfrm>
          <a:off x="18605500" y="6677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83583</xdr:rowOff>
    </xdr:from>
    <xdr:ext cx="313932" cy="259045"/>
    <xdr:sp macro="" textlink="">
      <xdr:nvSpPr>
        <xdr:cNvPr id="742" name="テキスト ボックス 741"/>
        <xdr:cNvSpPr txBox="1"/>
      </xdr:nvSpPr>
      <xdr:spPr>
        <a:xfrm>
          <a:off x="18499333" y="67701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6" name="テキスト ボックス 75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8" name="テキスト ボックス 75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0" name="テキスト ボックス 75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2" name="テキスト ボックス 76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6" name="直線コネクタ 765"/>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9"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70" name="直線コネクタ 769"/>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71" name="直線コネクタ 77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2"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3" name="フローチャート : 判断 772"/>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4" name="直線コネクタ 77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25121</xdr:rowOff>
    </xdr:from>
    <xdr:to>
      <xdr:col>31</xdr:col>
      <xdr:colOff>85725</xdr:colOff>
      <xdr:row>57</xdr:row>
      <xdr:rowOff>126721</xdr:rowOff>
    </xdr:to>
    <xdr:sp macro="" textlink="">
      <xdr:nvSpPr>
        <xdr:cNvPr id="775" name="フローチャート : 判断 774"/>
        <xdr:cNvSpPr/>
      </xdr:nvSpPr>
      <xdr:spPr>
        <a:xfrm>
          <a:off x="21272500" y="979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55</xdr:row>
      <xdr:rowOff>143248</xdr:rowOff>
    </xdr:from>
    <xdr:ext cx="469744" cy="259045"/>
    <xdr:sp macro="" textlink="">
      <xdr:nvSpPr>
        <xdr:cNvPr id="776" name="テキスト ボックス 775"/>
        <xdr:cNvSpPr txBox="1"/>
      </xdr:nvSpPr>
      <xdr:spPr>
        <a:xfrm>
          <a:off x="21088427" y="957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8" name="フローチャート : 判断 777"/>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9" name="テキスト ボックス 778"/>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81" name="フローチャート : 判断 780"/>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2" name="テキスト ボックス 781"/>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3" name="フローチャート : 判断 782"/>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4" name="テキスト ボックス 783"/>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0" name="円/楕円 78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9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2" name="円/楕円 79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3" name="テキスト ボックス 79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0" name="テキスト ボックス 80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1" name="直線コネクタ 81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2" name="テキスト ボックス 81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3" name="直線コネクタ 81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4" name="テキスト ボックス 81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5" name="直線コネクタ 81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6" name="テキスト ボックス 81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7" name="直線コネクタ 81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8" name="テキスト ボックス 817"/>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9" name="直線コネクタ 81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0" name="テキスト ボックス 81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4" name="直線コネクタ 823"/>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5"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6" name="直線コネクタ 825"/>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7"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8" name="直線コネクタ 827"/>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68288</xdr:rowOff>
    </xdr:from>
    <xdr:to>
      <xdr:col>32</xdr:col>
      <xdr:colOff>187325</xdr:colOff>
      <xdr:row>74</xdr:row>
      <xdr:rowOff>82194</xdr:rowOff>
    </xdr:to>
    <xdr:cxnSp macro="">
      <xdr:nvCxnSpPr>
        <xdr:cNvPr id="829" name="直線コネクタ 828"/>
        <xdr:cNvCxnSpPr/>
      </xdr:nvCxnSpPr>
      <xdr:spPr>
        <a:xfrm>
          <a:off x="21323300" y="12755588"/>
          <a:ext cx="8382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30" name="繰出金平均値テキスト"/>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31" name="フローチャート : 判断 830"/>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68288</xdr:rowOff>
    </xdr:from>
    <xdr:to>
      <xdr:col>31</xdr:col>
      <xdr:colOff>34925</xdr:colOff>
      <xdr:row>74</xdr:row>
      <xdr:rowOff>123711</xdr:rowOff>
    </xdr:to>
    <xdr:cxnSp macro="">
      <xdr:nvCxnSpPr>
        <xdr:cNvPr id="832" name="直線コネクタ 831"/>
        <xdr:cNvCxnSpPr/>
      </xdr:nvCxnSpPr>
      <xdr:spPr>
        <a:xfrm flipV="1">
          <a:off x="20434300" y="12755588"/>
          <a:ext cx="889000" cy="5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126200</xdr:rowOff>
    </xdr:from>
    <xdr:to>
      <xdr:col>31</xdr:col>
      <xdr:colOff>85725</xdr:colOff>
      <xdr:row>76</xdr:row>
      <xdr:rowOff>56350</xdr:rowOff>
    </xdr:to>
    <xdr:sp macro="" textlink="">
      <xdr:nvSpPr>
        <xdr:cNvPr id="833" name="フローチャート : 判断 832"/>
        <xdr:cNvSpPr/>
      </xdr:nvSpPr>
      <xdr:spPr>
        <a:xfrm>
          <a:off x="21272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47477</xdr:rowOff>
    </xdr:from>
    <xdr:ext cx="534377" cy="259045"/>
    <xdr:sp macro="" textlink="">
      <xdr:nvSpPr>
        <xdr:cNvPr id="834" name="テキスト ボックス 833"/>
        <xdr:cNvSpPr txBox="1"/>
      </xdr:nvSpPr>
      <xdr:spPr>
        <a:xfrm>
          <a:off x="21056111" y="13077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74</xdr:row>
      <xdr:rowOff>58369</xdr:rowOff>
    </xdr:from>
    <xdr:to>
      <xdr:col>29</xdr:col>
      <xdr:colOff>517525</xdr:colOff>
      <xdr:row>74</xdr:row>
      <xdr:rowOff>123711</xdr:rowOff>
    </xdr:to>
    <xdr:cxnSp macro="">
      <xdr:nvCxnSpPr>
        <xdr:cNvPr id="835" name="直線コネクタ 834"/>
        <xdr:cNvCxnSpPr/>
      </xdr:nvCxnSpPr>
      <xdr:spPr>
        <a:xfrm>
          <a:off x="19545300" y="12745669"/>
          <a:ext cx="889000" cy="65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6" name="フローチャート : 判断 835"/>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90567</xdr:rowOff>
    </xdr:from>
    <xdr:ext cx="534377" cy="259045"/>
    <xdr:sp macro="" textlink="">
      <xdr:nvSpPr>
        <xdr:cNvPr id="837" name="テキスト ボックス 836"/>
        <xdr:cNvSpPr txBox="1"/>
      </xdr:nvSpPr>
      <xdr:spPr>
        <a:xfrm>
          <a:off x="20167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74</xdr:row>
      <xdr:rowOff>58369</xdr:rowOff>
    </xdr:from>
    <xdr:to>
      <xdr:col>28</xdr:col>
      <xdr:colOff>314325</xdr:colOff>
      <xdr:row>75</xdr:row>
      <xdr:rowOff>24626</xdr:rowOff>
    </xdr:to>
    <xdr:cxnSp macro="">
      <xdr:nvCxnSpPr>
        <xdr:cNvPr id="838" name="直線コネクタ 837"/>
        <xdr:cNvCxnSpPr/>
      </xdr:nvCxnSpPr>
      <xdr:spPr>
        <a:xfrm flipV="1">
          <a:off x="18656300" y="12745669"/>
          <a:ext cx="889000" cy="137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9" name="フローチャート : 判断 838"/>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119435</xdr:rowOff>
    </xdr:from>
    <xdr:ext cx="534377" cy="259045"/>
    <xdr:sp macro="" textlink="">
      <xdr:nvSpPr>
        <xdr:cNvPr id="840" name="テキスト ボックス 839"/>
        <xdr:cNvSpPr txBox="1"/>
      </xdr:nvSpPr>
      <xdr:spPr>
        <a:xfrm>
          <a:off x="19278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41" name="フローチャート : 判断 840"/>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130191</xdr:rowOff>
    </xdr:from>
    <xdr:ext cx="534377" cy="259045"/>
    <xdr:sp macro="" textlink="">
      <xdr:nvSpPr>
        <xdr:cNvPr id="842" name="テキスト ボックス 841"/>
        <xdr:cNvSpPr txBox="1"/>
      </xdr:nvSpPr>
      <xdr:spPr>
        <a:xfrm>
          <a:off x="18389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31394</xdr:rowOff>
    </xdr:from>
    <xdr:to>
      <xdr:col>32</xdr:col>
      <xdr:colOff>238125</xdr:colOff>
      <xdr:row>74</xdr:row>
      <xdr:rowOff>132994</xdr:rowOff>
    </xdr:to>
    <xdr:sp macro="" textlink="">
      <xdr:nvSpPr>
        <xdr:cNvPr id="848" name="円/楕円 847"/>
        <xdr:cNvSpPr/>
      </xdr:nvSpPr>
      <xdr:spPr>
        <a:xfrm>
          <a:off x="22110700" y="127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54271</xdr:rowOff>
    </xdr:from>
    <xdr:ext cx="534377" cy="259045"/>
    <xdr:sp macro="" textlink="">
      <xdr:nvSpPr>
        <xdr:cNvPr id="849" name="繰出金該当値テキスト"/>
        <xdr:cNvSpPr txBox="1"/>
      </xdr:nvSpPr>
      <xdr:spPr>
        <a:xfrm>
          <a:off x="22212300" y="12570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94,528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17488</xdr:rowOff>
    </xdr:from>
    <xdr:to>
      <xdr:col>31</xdr:col>
      <xdr:colOff>85725</xdr:colOff>
      <xdr:row>74</xdr:row>
      <xdr:rowOff>119088</xdr:rowOff>
    </xdr:to>
    <xdr:sp macro="" textlink="">
      <xdr:nvSpPr>
        <xdr:cNvPr id="850" name="円/楕円 849"/>
        <xdr:cNvSpPr/>
      </xdr:nvSpPr>
      <xdr:spPr>
        <a:xfrm>
          <a:off x="21272500" y="1270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135615</xdr:rowOff>
    </xdr:from>
    <xdr:ext cx="534377" cy="259045"/>
    <xdr:sp macro="" textlink="">
      <xdr:nvSpPr>
        <xdr:cNvPr id="851" name="テキスト ボックス 850"/>
        <xdr:cNvSpPr txBox="1"/>
      </xdr:nvSpPr>
      <xdr:spPr>
        <a:xfrm>
          <a:off x="21056111" y="1248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95,623</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72911</xdr:rowOff>
    </xdr:from>
    <xdr:to>
      <xdr:col>29</xdr:col>
      <xdr:colOff>568325</xdr:colOff>
      <xdr:row>75</xdr:row>
      <xdr:rowOff>3061</xdr:rowOff>
    </xdr:to>
    <xdr:sp macro="" textlink="">
      <xdr:nvSpPr>
        <xdr:cNvPr id="852" name="円/楕円 851"/>
        <xdr:cNvSpPr/>
      </xdr:nvSpPr>
      <xdr:spPr>
        <a:xfrm>
          <a:off x="20383500" y="127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19588</xdr:rowOff>
    </xdr:from>
    <xdr:ext cx="534377" cy="259045"/>
    <xdr:sp macro="" textlink="">
      <xdr:nvSpPr>
        <xdr:cNvPr id="853" name="テキスト ボックス 852"/>
        <xdr:cNvSpPr txBox="1"/>
      </xdr:nvSpPr>
      <xdr:spPr>
        <a:xfrm>
          <a:off x="20167111" y="1253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91,259</a:t>
          </a:r>
          <a:endParaRPr kumimoji="1" lang="ja-JP" altLang="en-US" sz="1000" b="1">
            <a:solidFill>
              <a:srgbClr val="FF0000"/>
            </a:solidFill>
            <a:latin typeface="ＭＳ Ｐゴシック"/>
          </a:endParaRPr>
        </a:p>
      </xdr:txBody>
    </xdr:sp>
    <xdr:clientData/>
  </xdr:oneCellAnchor>
  <xdr:twoCellAnchor>
    <xdr:from>
      <xdr:col>28</xdr:col>
      <xdr:colOff>263525</xdr:colOff>
      <xdr:row>74</xdr:row>
      <xdr:rowOff>7569</xdr:rowOff>
    </xdr:from>
    <xdr:to>
      <xdr:col>28</xdr:col>
      <xdr:colOff>365125</xdr:colOff>
      <xdr:row>74</xdr:row>
      <xdr:rowOff>109169</xdr:rowOff>
    </xdr:to>
    <xdr:sp macro="" textlink="">
      <xdr:nvSpPr>
        <xdr:cNvPr id="854" name="円/楕円 853"/>
        <xdr:cNvSpPr/>
      </xdr:nvSpPr>
      <xdr:spPr>
        <a:xfrm>
          <a:off x="19494500" y="1269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72</xdr:row>
      <xdr:rowOff>125696</xdr:rowOff>
    </xdr:from>
    <xdr:ext cx="534377" cy="259045"/>
    <xdr:sp macro="" textlink="">
      <xdr:nvSpPr>
        <xdr:cNvPr id="855" name="テキスト ボックス 854"/>
        <xdr:cNvSpPr txBox="1"/>
      </xdr:nvSpPr>
      <xdr:spPr>
        <a:xfrm>
          <a:off x="19278111" y="1247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96,404</a:t>
          </a:r>
          <a:endParaRPr kumimoji="1" lang="ja-JP" altLang="en-US" sz="1000" b="1">
            <a:solidFill>
              <a:srgbClr val="FF0000"/>
            </a:solidFill>
            <a:latin typeface="ＭＳ Ｐゴシック"/>
          </a:endParaRPr>
        </a:p>
      </xdr:txBody>
    </xdr:sp>
    <xdr:clientData/>
  </xdr:oneCellAnchor>
  <xdr:twoCellAnchor>
    <xdr:from>
      <xdr:col>27</xdr:col>
      <xdr:colOff>60325</xdr:colOff>
      <xdr:row>74</xdr:row>
      <xdr:rowOff>145276</xdr:rowOff>
    </xdr:from>
    <xdr:to>
      <xdr:col>27</xdr:col>
      <xdr:colOff>161925</xdr:colOff>
      <xdr:row>75</xdr:row>
      <xdr:rowOff>75426</xdr:rowOff>
    </xdr:to>
    <xdr:sp macro="" textlink="">
      <xdr:nvSpPr>
        <xdr:cNvPr id="856" name="円/楕円 855"/>
        <xdr:cNvSpPr/>
      </xdr:nvSpPr>
      <xdr:spPr>
        <a:xfrm>
          <a:off x="18605500" y="1283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91953</xdr:rowOff>
    </xdr:from>
    <xdr:ext cx="534377" cy="259045"/>
    <xdr:sp macro="" textlink="">
      <xdr:nvSpPr>
        <xdr:cNvPr id="857" name="テキスト ボックス 856"/>
        <xdr:cNvSpPr txBox="1"/>
      </xdr:nvSpPr>
      <xdr:spPr>
        <a:xfrm>
          <a:off x="18389111" y="1260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844,033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円となっている。主な構成項目である人件費は、住民一人当たり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150,792</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円となっており、毎年増加傾向にある。類似団体平均と比較しても高い水準にあり、その差額はなかなか縮まらない状況である。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職員数は平成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人をピークに業務の見直しや組織改編、退職者の不補充などの取り組みにより平成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人となっており、事業量の増などによる新規職員採用は行いつつも、適正な定員管理に取り組んでいる。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しかし、類似団体平均との比較で上回っている要因としては、学校等の給食調理業務を直営で行っていることが考えられる。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普通建設事業費のうち、新規整備が減少し更新整備が増加しているのは、大型の新規事業が終了し既存の施設の更新事業が増えたためである。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普通建設事業費全体としては、平成２５年をピークに減少傾向にある。今後も引き続きコスト削減に向けて取り組んでいく。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高知県越知町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5,906
5,892
111.95
5,116,282
4,984,857
59,480
2,757,062
6,195,139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34.4</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167259</xdr:rowOff>
    </xdr:from>
    <xdr:to>
      <xdr:col>6</xdr:col>
      <xdr:colOff>511175</xdr:colOff>
      <xdr:row>37</xdr:row>
      <xdr:rowOff>64008</xdr:rowOff>
    </xdr:to>
    <xdr:cxnSp macro="">
      <xdr:nvCxnSpPr>
        <xdr:cNvPr id="61" name="直線コネクタ 60"/>
        <xdr:cNvCxnSpPr/>
      </xdr:nvCxnSpPr>
      <xdr:spPr>
        <a:xfrm>
          <a:off x="3797300" y="6339459"/>
          <a:ext cx="8382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136906</xdr:rowOff>
    </xdr:from>
    <xdr:to>
      <xdr:col>5</xdr:col>
      <xdr:colOff>358775</xdr:colOff>
      <xdr:row>36</xdr:row>
      <xdr:rowOff>167259</xdr:rowOff>
    </xdr:to>
    <xdr:cxnSp macro="">
      <xdr:nvCxnSpPr>
        <xdr:cNvPr id="64" name="直線コネクタ 63"/>
        <xdr:cNvCxnSpPr/>
      </xdr:nvCxnSpPr>
      <xdr:spPr>
        <a:xfrm>
          <a:off x="2908300" y="6309106"/>
          <a:ext cx="889000" cy="30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38862</xdr:rowOff>
    </xdr:from>
    <xdr:to>
      <xdr:col>5</xdr:col>
      <xdr:colOff>409575</xdr:colOff>
      <xdr:row>36</xdr:row>
      <xdr:rowOff>140462</xdr:rowOff>
    </xdr:to>
    <xdr:sp macro="" textlink="">
      <xdr:nvSpPr>
        <xdr:cNvPr id="65" name="フローチャート : 判断 64"/>
        <xdr:cNvSpPr/>
      </xdr:nvSpPr>
      <xdr:spPr>
        <a:xfrm>
          <a:off x="3746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156989</xdr:rowOff>
    </xdr:from>
    <xdr:ext cx="469744" cy="259045"/>
    <xdr:sp macro="" textlink="">
      <xdr:nvSpPr>
        <xdr:cNvPr id="66" name="テキスト ボックス 65"/>
        <xdr:cNvSpPr txBox="1"/>
      </xdr:nvSpPr>
      <xdr:spPr>
        <a:xfrm>
          <a:off x="3562427" y="598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64770</xdr:rowOff>
    </xdr:from>
    <xdr:to>
      <xdr:col>4</xdr:col>
      <xdr:colOff>155575</xdr:colOff>
      <xdr:row>36</xdr:row>
      <xdr:rowOff>136906</xdr:rowOff>
    </xdr:to>
    <xdr:cxnSp macro="">
      <xdr:nvCxnSpPr>
        <xdr:cNvPr id="67" name="直線コネクタ 66"/>
        <xdr:cNvCxnSpPr/>
      </xdr:nvCxnSpPr>
      <xdr:spPr>
        <a:xfrm>
          <a:off x="2019300" y="6236970"/>
          <a:ext cx="889000" cy="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20574</xdr:rowOff>
    </xdr:from>
    <xdr:to>
      <xdr:col>2</xdr:col>
      <xdr:colOff>638175</xdr:colOff>
      <xdr:row>36</xdr:row>
      <xdr:rowOff>64770</xdr:rowOff>
    </xdr:to>
    <xdr:cxnSp macro="">
      <xdr:nvCxnSpPr>
        <xdr:cNvPr id="70" name="直線コネクタ 69"/>
        <xdr:cNvCxnSpPr/>
      </xdr:nvCxnSpPr>
      <xdr:spPr>
        <a:xfrm>
          <a:off x="1130300" y="6192774"/>
          <a:ext cx="889000" cy="44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13208</xdr:rowOff>
    </xdr:from>
    <xdr:to>
      <xdr:col>6</xdr:col>
      <xdr:colOff>561975</xdr:colOff>
      <xdr:row>37</xdr:row>
      <xdr:rowOff>114808</xdr:rowOff>
    </xdr:to>
    <xdr:sp macro="" textlink="">
      <xdr:nvSpPr>
        <xdr:cNvPr id="80" name="円/楕円 79"/>
        <xdr:cNvSpPr/>
      </xdr:nvSpPr>
      <xdr:spPr>
        <a:xfrm>
          <a:off x="4584700" y="635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163085</xdr:rowOff>
    </xdr:from>
    <xdr:ext cx="469744" cy="259045"/>
    <xdr:sp macro="" textlink="">
      <xdr:nvSpPr>
        <xdr:cNvPr id="81" name="議会費該当値テキスト"/>
        <xdr:cNvSpPr txBox="1"/>
      </xdr:nvSpPr>
      <xdr:spPr>
        <a:xfrm>
          <a:off x="4686300" y="633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8,546</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116459</xdr:rowOff>
    </xdr:from>
    <xdr:to>
      <xdr:col>5</xdr:col>
      <xdr:colOff>409575</xdr:colOff>
      <xdr:row>37</xdr:row>
      <xdr:rowOff>46609</xdr:rowOff>
    </xdr:to>
    <xdr:sp macro="" textlink="">
      <xdr:nvSpPr>
        <xdr:cNvPr id="82" name="円/楕円 81"/>
        <xdr:cNvSpPr/>
      </xdr:nvSpPr>
      <xdr:spPr>
        <a:xfrm>
          <a:off x="3746500" y="62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37736</xdr:rowOff>
    </xdr:from>
    <xdr:ext cx="469744" cy="259045"/>
    <xdr:sp macro="" textlink="">
      <xdr:nvSpPr>
        <xdr:cNvPr id="83" name="テキスト ボックス 82"/>
        <xdr:cNvSpPr txBox="1"/>
      </xdr:nvSpPr>
      <xdr:spPr>
        <a:xfrm>
          <a:off x="3562427" y="638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86106</xdr:rowOff>
    </xdr:from>
    <xdr:to>
      <xdr:col>4</xdr:col>
      <xdr:colOff>206375</xdr:colOff>
      <xdr:row>37</xdr:row>
      <xdr:rowOff>16256</xdr:rowOff>
    </xdr:to>
    <xdr:sp macro="" textlink="">
      <xdr:nvSpPr>
        <xdr:cNvPr id="84" name="円/楕円 83"/>
        <xdr:cNvSpPr/>
      </xdr:nvSpPr>
      <xdr:spPr>
        <a:xfrm>
          <a:off x="2857500" y="625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7383</xdr:rowOff>
    </xdr:from>
    <xdr:ext cx="469744" cy="259045"/>
    <xdr:sp macro="" textlink="">
      <xdr:nvSpPr>
        <xdr:cNvPr id="85" name="テキスト ボックス 84"/>
        <xdr:cNvSpPr txBox="1"/>
      </xdr:nvSpPr>
      <xdr:spPr>
        <a:xfrm>
          <a:off x="2673427" y="635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13970</xdr:rowOff>
    </xdr:from>
    <xdr:to>
      <xdr:col>3</xdr:col>
      <xdr:colOff>3175</xdr:colOff>
      <xdr:row>36</xdr:row>
      <xdr:rowOff>115570</xdr:rowOff>
    </xdr:to>
    <xdr:sp macro="" textlink="">
      <xdr:nvSpPr>
        <xdr:cNvPr id="86" name="円/楕円 85"/>
        <xdr:cNvSpPr/>
      </xdr:nvSpPr>
      <xdr:spPr>
        <a:xfrm>
          <a:off x="1968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132097</xdr:rowOff>
    </xdr:from>
    <xdr:ext cx="469744" cy="259045"/>
    <xdr:sp macro="" textlink="">
      <xdr:nvSpPr>
        <xdr:cNvPr id="87" name="テキスト ボックス 86"/>
        <xdr:cNvSpPr txBox="1"/>
      </xdr:nvSpPr>
      <xdr:spPr>
        <a:xfrm>
          <a:off x="1784427" y="59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9,890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141224</xdr:rowOff>
    </xdr:from>
    <xdr:to>
      <xdr:col>1</xdr:col>
      <xdr:colOff>485775</xdr:colOff>
      <xdr:row>36</xdr:row>
      <xdr:rowOff>71374</xdr:rowOff>
    </xdr:to>
    <xdr:sp macro="" textlink="">
      <xdr:nvSpPr>
        <xdr:cNvPr id="88" name="円/楕円 87"/>
        <xdr:cNvSpPr/>
      </xdr:nvSpPr>
      <xdr:spPr>
        <a:xfrm>
          <a:off x="1079500" y="614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87901</xdr:rowOff>
    </xdr:from>
    <xdr:ext cx="534377" cy="259045"/>
    <xdr:sp macro="" textlink="">
      <xdr:nvSpPr>
        <xdr:cNvPr id="89" name="テキスト ボックス 88"/>
        <xdr:cNvSpPr txBox="1"/>
      </xdr:nvSpPr>
      <xdr:spPr>
        <a:xfrm>
          <a:off x="863111" y="59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106102</xdr:rowOff>
    </xdr:from>
    <xdr:to>
      <xdr:col>6</xdr:col>
      <xdr:colOff>511175</xdr:colOff>
      <xdr:row>58</xdr:row>
      <xdr:rowOff>7630</xdr:rowOff>
    </xdr:to>
    <xdr:cxnSp macro="">
      <xdr:nvCxnSpPr>
        <xdr:cNvPr id="120" name="直線コネクタ 119"/>
        <xdr:cNvCxnSpPr/>
      </xdr:nvCxnSpPr>
      <xdr:spPr>
        <a:xfrm flipV="1">
          <a:off x="3797300" y="9878752"/>
          <a:ext cx="838200" cy="7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7630</xdr:rowOff>
    </xdr:from>
    <xdr:to>
      <xdr:col>5</xdr:col>
      <xdr:colOff>358775</xdr:colOff>
      <xdr:row>58</xdr:row>
      <xdr:rowOff>73933</xdr:rowOff>
    </xdr:to>
    <xdr:cxnSp macro="">
      <xdr:nvCxnSpPr>
        <xdr:cNvPr id="123" name="直線コネクタ 122"/>
        <xdr:cNvCxnSpPr/>
      </xdr:nvCxnSpPr>
      <xdr:spPr>
        <a:xfrm flipV="1">
          <a:off x="2908300" y="9951730"/>
          <a:ext cx="889000" cy="6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10657</xdr:rowOff>
    </xdr:from>
    <xdr:to>
      <xdr:col>5</xdr:col>
      <xdr:colOff>409575</xdr:colOff>
      <xdr:row>58</xdr:row>
      <xdr:rowOff>112257</xdr:rowOff>
    </xdr:to>
    <xdr:sp macro="" textlink="">
      <xdr:nvSpPr>
        <xdr:cNvPr id="124" name="フローチャート : 判断 123"/>
        <xdr:cNvSpPr/>
      </xdr:nvSpPr>
      <xdr:spPr>
        <a:xfrm>
          <a:off x="3746500" y="995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103384</xdr:rowOff>
    </xdr:from>
    <xdr:ext cx="599010" cy="259045"/>
    <xdr:sp macro="" textlink="">
      <xdr:nvSpPr>
        <xdr:cNvPr id="125" name="テキスト ボックス 124"/>
        <xdr:cNvSpPr txBox="1"/>
      </xdr:nvSpPr>
      <xdr:spPr>
        <a:xfrm>
          <a:off x="3497794" y="10047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48747</xdr:rowOff>
    </xdr:from>
    <xdr:to>
      <xdr:col>4</xdr:col>
      <xdr:colOff>155575</xdr:colOff>
      <xdr:row>58</xdr:row>
      <xdr:rowOff>73933</xdr:rowOff>
    </xdr:to>
    <xdr:cxnSp macro="">
      <xdr:nvCxnSpPr>
        <xdr:cNvPr id="126" name="直線コネクタ 125"/>
        <xdr:cNvCxnSpPr/>
      </xdr:nvCxnSpPr>
      <xdr:spPr>
        <a:xfrm>
          <a:off x="2019300" y="9992847"/>
          <a:ext cx="889000" cy="2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45719</xdr:rowOff>
    </xdr:from>
    <xdr:to>
      <xdr:col>2</xdr:col>
      <xdr:colOff>638175</xdr:colOff>
      <xdr:row>58</xdr:row>
      <xdr:rowOff>48747</xdr:rowOff>
    </xdr:to>
    <xdr:cxnSp macro="">
      <xdr:nvCxnSpPr>
        <xdr:cNvPr id="129" name="直線コネクタ 128"/>
        <xdr:cNvCxnSpPr/>
      </xdr:nvCxnSpPr>
      <xdr:spPr>
        <a:xfrm>
          <a:off x="1130300" y="9989819"/>
          <a:ext cx="889000" cy="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106091</xdr:rowOff>
    </xdr:from>
    <xdr:ext cx="599010" cy="259045"/>
    <xdr:sp macro="" textlink="">
      <xdr:nvSpPr>
        <xdr:cNvPr id="131" name="テキスト ボックス 130"/>
        <xdr:cNvSpPr txBox="1"/>
      </xdr:nvSpPr>
      <xdr:spPr>
        <a:xfrm>
          <a:off x="1719794" y="1005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112471</xdr:rowOff>
    </xdr:from>
    <xdr:ext cx="599010" cy="259045"/>
    <xdr:sp macro="" textlink="">
      <xdr:nvSpPr>
        <xdr:cNvPr id="133" name="テキスト ボックス 132"/>
        <xdr:cNvSpPr txBox="1"/>
      </xdr:nvSpPr>
      <xdr:spPr>
        <a:xfrm>
          <a:off x="830794" y="100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55302</xdr:rowOff>
    </xdr:from>
    <xdr:to>
      <xdr:col>6</xdr:col>
      <xdr:colOff>561975</xdr:colOff>
      <xdr:row>57</xdr:row>
      <xdr:rowOff>156902</xdr:rowOff>
    </xdr:to>
    <xdr:sp macro="" textlink="">
      <xdr:nvSpPr>
        <xdr:cNvPr id="139" name="円/楕円 138"/>
        <xdr:cNvSpPr/>
      </xdr:nvSpPr>
      <xdr:spPr>
        <a:xfrm>
          <a:off x="4584700" y="982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78179</xdr:rowOff>
    </xdr:from>
    <xdr:ext cx="599010" cy="259045"/>
    <xdr:sp macro="" textlink="">
      <xdr:nvSpPr>
        <xdr:cNvPr id="140" name="総務費該当値テキスト"/>
        <xdr:cNvSpPr txBox="1"/>
      </xdr:nvSpPr>
      <xdr:spPr>
        <a:xfrm>
          <a:off x="4686300" y="967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205,576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128280</xdr:rowOff>
    </xdr:from>
    <xdr:to>
      <xdr:col>5</xdr:col>
      <xdr:colOff>409575</xdr:colOff>
      <xdr:row>58</xdr:row>
      <xdr:rowOff>58430</xdr:rowOff>
    </xdr:to>
    <xdr:sp macro="" textlink="">
      <xdr:nvSpPr>
        <xdr:cNvPr id="141" name="円/楕円 140"/>
        <xdr:cNvSpPr/>
      </xdr:nvSpPr>
      <xdr:spPr>
        <a:xfrm>
          <a:off x="3746500" y="990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74957</xdr:rowOff>
    </xdr:from>
    <xdr:ext cx="599010" cy="259045"/>
    <xdr:sp macro="" textlink="">
      <xdr:nvSpPr>
        <xdr:cNvPr id="142" name="テキスト ボックス 141"/>
        <xdr:cNvSpPr txBox="1"/>
      </xdr:nvSpPr>
      <xdr:spPr>
        <a:xfrm>
          <a:off x="3497794" y="9676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160,883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23133</xdr:rowOff>
    </xdr:from>
    <xdr:to>
      <xdr:col>4</xdr:col>
      <xdr:colOff>206375</xdr:colOff>
      <xdr:row>58</xdr:row>
      <xdr:rowOff>124733</xdr:rowOff>
    </xdr:to>
    <xdr:sp macro="" textlink="">
      <xdr:nvSpPr>
        <xdr:cNvPr id="143" name="円/楕円 142"/>
        <xdr:cNvSpPr/>
      </xdr:nvSpPr>
      <xdr:spPr>
        <a:xfrm>
          <a:off x="2857500" y="996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115860</xdr:rowOff>
    </xdr:from>
    <xdr:ext cx="599010" cy="259045"/>
    <xdr:sp macro="" textlink="">
      <xdr:nvSpPr>
        <xdr:cNvPr id="144" name="テキスト ボックス 143"/>
        <xdr:cNvSpPr txBox="1"/>
      </xdr:nvSpPr>
      <xdr:spPr>
        <a:xfrm>
          <a:off x="2608794" y="1005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120,277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169397</xdr:rowOff>
    </xdr:from>
    <xdr:to>
      <xdr:col>3</xdr:col>
      <xdr:colOff>3175</xdr:colOff>
      <xdr:row>58</xdr:row>
      <xdr:rowOff>99547</xdr:rowOff>
    </xdr:to>
    <xdr:sp macro="" textlink="">
      <xdr:nvSpPr>
        <xdr:cNvPr id="145" name="円/楕円 144"/>
        <xdr:cNvSpPr/>
      </xdr:nvSpPr>
      <xdr:spPr>
        <a:xfrm>
          <a:off x="1968500" y="994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116074</xdr:rowOff>
    </xdr:from>
    <xdr:ext cx="599010" cy="259045"/>
    <xdr:sp macro="" textlink="">
      <xdr:nvSpPr>
        <xdr:cNvPr id="146" name="テキスト ボックス 145"/>
        <xdr:cNvSpPr txBox="1"/>
      </xdr:nvSpPr>
      <xdr:spPr>
        <a:xfrm>
          <a:off x="1719794" y="971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135,702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166369</xdr:rowOff>
    </xdr:from>
    <xdr:to>
      <xdr:col>1</xdr:col>
      <xdr:colOff>485775</xdr:colOff>
      <xdr:row>58</xdr:row>
      <xdr:rowOff>96519</xdr:rowOff>
    </xdr:to>
    <xdr:sp macro="" textlink="">
      <xdr:nvSpPr>
        <xdr:cNvPr id="147" name="円/楕円 146"/>
        <xdr:cNvSpPr/>
      </xdr:nvSpPr>
      <xdr:spPr>
        <a:xfrm>
          <a:off x="1079500" y="99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113046</xdr:rowOff>
    </xdr:from>
    <xdr:ext cx="599010" cy="259045"/>
    <xdr:sp macro="" textlink="">
      <xdr:nvSpPr>
        <xdr:cNvPr id="148" name="テキスト ボックス 147"/>
        <xdr:cNvSpPr txBox="1"/>
      </xdr:nvSpPr>
      <xdr:spPr>
        <a:xfrm>
          <a:off x="830794" y="971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137,556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151010</xdr:rowOff>
    </xdr:from>
    <xdr:to>
      <xdr:col>6</xdr:col>
      <xdr:colOff>511175</xdr:colOff>
      <xdr:row>75</xdr:row>
      <xdr:rowOff>117384</xdr:rowOff>
    </xdr:to>
    <xdr:cxnSp macro="">
      <xdr:nvCxnSpPr>
        <xdr:cNvPr id="180" name="直線コネクタ 179"/>
        <xdr:cNvCxnSpPr/>
      </xdr:nvCxnSpPr>
      <xdr:spPr>
        <a:xfrm flipV="1">
          <a:off x="3797300" y="12838310"/>
          <a:ext cx="838200" cy="13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75</xdr:row>
      <xdr:rowOff>68769</xdr:rowOff>
    </xdr:from>
    <xdr:to>
      <xdr:col>5</xdr:col>
      <xdr:colOff>358775</xdr:colOff>
      <xdr:row>75</xdr:row>
      <xdr:rowOff>117384</xdr:rowOff>
    </xdr:to>
    <xdr:cxnSp macro="">
      <xdr:nvCxnSpPr>
        <xdr:cNvPr id="183" name="直線コネクタ 182"/>
        <xdr:cNvCxnSpPr/>
      </xdr:nvCxnSpPr>
      <xdr:spPr>
        <a:xfrm>
          <a:off x="2908300" y="12927519"/>
          <a:ext cx="889000" cy="4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74</xdr:row>
      <xdr:rowOff>130080</xdr:rowOff>
    </xdr:from>
    <xdr:to>
      <xdr:col>5</xdr:col>
      <xdr:colOff>409575</xdr:colOff>
      <xdr:row>75</xdr:row>
      <xdr:rowOff>60230</xdr:rowOff>
    </xdr:to>
    <xdr:sp macro="" textlink="">
      <xdr:nvSpPr>
        <xdr:cNvPr id="184" name="フローチャート : 判断 183"/>
        <xdr:cNvSpPr/>
      </xdr:nvSpPr>
      <xdr:spPr>
        <a:xfrm>
          <a:off x="3746500" y="12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76757</xdr:rowOff>
    </xdr:from>
    <xdr:ext cx="599010" cy="259045"/>
    <xdr:sp macro="" textlink="">
      <xdr:nvSpPr>
        <xdr:cNvPr id="185" name="テキスト ボックス 184"/>
        <xdr:cNvSpPr txBox="1"/>
      </xdr:nvSpPr>
      <xdr:spPr>
        <a:xfrm>
          <a:off x="3497794" y="1259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68769</xdr:rowOff>
    </xdr:from>
    <xdr:to>
      <xdr:col>4</xdr:col>
      <xdr:colOff>155575</xdr:colOff>
      <xdr:row>76</xdr:row>
      <xdr:rowOff>45920</xdr:rowOff>
    </xdr:to>
    <xdr:cxnSp macro="">
      <xdr:nvCxnSpPr>
        <xdr:cNvPr id="186" name="直線コネクタ 185"/>
        <xdr:cNvCxnSpPr/>
      </xdr:nvCxnSpPr>
      <xdr:spPr>
        <a:xfrm flipV="1">
          <a:off x="2019300" y="12927519"/>
          <a:ext cx="889000" cy="14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148361</xdr:rowOff>
    </xdr:from>
    <xdr:ext cx="599010" cy="259045"/>
    <xdr:sp macro="" textlink="">
      <xdr:nvSpPr>
        <xdr:cNvPr id="188" name="テキスト ボックス 187"/>
        <xdr:cNvSpPr txBox="1"/>
      </xdr:nvSpPr>
      <xdr:spPr>
        <a:xfrm>
          <a:off x="2608794"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45920</xdr:rowOff>
    </xdr:from>
    <xdr:to>
      <xdr:col>2</xdr:col>
      <xdr:colOff>638175</xdr:colOff>
      <xdr:row>76</xdr:row>
      <xdr:rowOff>60071</xdr:rowOff>
    </xdr:to>
    <xdr:cxnSp macro="">
      <xdr:nvCxnSpPr>
        <xdr:cNvPr id="189" name="直線コネクタ 188"/>
        <xdr:cNvCxnSpPr/>
      </xdr:nvCxnSpPr>
      <xdr:spPr>
        <a:xfrm flipV="1">
          <a:off x="1130300" y="13076120"/>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133066</xdr:rowOff>
    </xdr:from>
    <xdr:ext cx="599010" cy="259045"/>
    <xdr:sp macro="" textlink="">
      <xdr:nvSpPr>
        <xdr:cNvPr id="191" name="テキスト ボックス 190"/>
        <xdr:cNvSpPr txBox="1"/>
      </xdr:nvSpPr>
      <xdr:spPr>
        <a:xfrm>
          <a:off x="1719794"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100210</xdr:rowOff>
    </xdr:from>
    <xdr:to>
      <xdr:col>6</xdr:col>
      <xdr:colOff>561975</xdr:colOff>
      <xdr:row>75</xdr:row>
      <xdr:rowOff>30360</xdr:rowOff>
    </xdr:to>
    <xdr:sp macro="" textlink="">
      <xdr:nvSpPr>
        <xdr:cNvPr id="199" name="円/楕円 198"/>
        <xdr:cNvSpPr/>
      </xdr:nvSpPr>
      <xdr:spPr>
        <a:xfrm>
          <a:off x="4584700" y="12787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123087</xdr:rowOff>
    </xdr:from>
    <xdr:ext cx="599010" cy="259045"/>
    <xdr:sp macro="" textlink="">
      <xdr:nvSpPr>
        <xdr:cNvPr id="200" name="民生費該当値テキスト"/>
        <xdr:cNvSpPr txBox="1"/>
      </xdr:nvSpPr>
      <xdr:spPr>
        <a:xfrm>
          <a:off x="4686300" y="1263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163,961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66584</xdr:rowOff>
    </xdr:from>
    <xdr:to>
      <xdr:col>5</xdr:col>
      <xdr:colOff>409575</xdr:colOff>
      <xdr:row>75</xdr:row>
      <xdr:rowOff>168185</xdr:rowOff>
    </xdr:to>
    <xdr:sp macro="" textlink="">
      <xdr:nvSpPr>
        <xdr:cNvPr id="201" name="円/楕円 200"/>
        <xdr:cNvSpPr/>
      </xdr:nvSpPr>
      <xdr:spPr>
        <a:xfrm>
          <a:off x="3746500" y="129253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159311</xdr:rowOff>
    </xdr:from>
    <xdr:ext cx="599010" cy="259045"/>
    <xdr:sp macro="" textlink="">
      <xdr:nvSpPr>
        <xdr:cNvPr id="202" name="テキスト ボックス 201"/>
        <xdr:cNvSpPr txBox="1"/>
      </xdr:nvSpPr>
      <xdr:spPr>
        <a:xfrm>
          <a:off x="3497794" y="13018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151,300</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17969</xdr:rowOff>
    </xdr:from>
    <xdr:to>
      <xdr:col>4</xdr:col>
      <xdr:colOff>206375</xdr:colOff>
      <xdr:row>75</xdr:row>
      <xdr:rowOff>119569</xdr:rowOff>
    </xdr:to>
    <xdr:sp macro="" textlink="">
      <xdr:nvSpPr>
        <xdr:cNvPr id="203" name="円/楕円 202"/>
        <xdr:cNvSpPr/>
      </xdr:nvSpPr>
      <xdr:spPr>
        <a:xfrm>
          <a:off x="2857500" y="1287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73</xdr:row>
      <xdr:rowOff>136096</xdr:rowOff>
    </xdr:from>
    <xdr:ext cx="599010" cy="259045"/>
    <xdr:sp macro="" textlink="">
      <xdr:nvSpPr>
        <xdr:cNvPr id="204" name="テキスト ボックス 203"/>
        <xdr:cNvSpPr txBox="1"/>
      </xdr:nvSpPr>
      <xdr:spPr>
        <a:xfrm>
          <a:off x="2608794" y="1265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155,766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166570</xdr:rowOff>
    </xdr:from>
    <xdr:to>
      <xdr:col>3</xdr:col>
      <xdr:colOff>3175</xdr:colOff>
      <xdr:row>76</xdr:row>
      <xdr:rowOff>96720</xdr:rowOff>
    </xdr:to>
    <xdr:sp macro="" textlink="">
      <xdr:nvSpPr>
        <xdr:cNvPr id="205" name="円/楕円 204"/>
        <xdr:cNvSpPr/>
      </xdr:nvSpPr>
      <xdr:spPr>
        <a:xfrm>
          <a:off x="1968500" y="130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113247</xdr:rowOff>
    </xdr:from>
    <xdr:ext cx="599010" cy="259045"/>
    <xdr:sp macro="" textlink="">
      <xdr:nvSpPr>
        <xdr:cNvPr id="206" name="テキスト ボックス 205"/>
        <xdr:cNvSpPr txBox="1"/>
      </xdr:nvSpPr>
      <xdr:spPr>
        <a:xfrm>
          <a:off x="1719794" y="12800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142,115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9271</xdr:rowOff>
    </xdr:from>
    <xdr:to>
      <xdr:col>1</xdr:col>
      <xdr:colOff>485775</xdr:colOff>
      <xdr:row>76</xdr:row>
      <xdr:rowOff>110871</xdr:rowOff>
    </xdr:to>
    <xdr:sp macro="" textlink="">
      <xdr:nvSpPr>
        <xdr:cNvPr id="207" name="円/楕円 206"/>
        <xdr:cNvSpPr/>
      </xdr:nvSpPr>
      <xdr:spPr>
        <a:xfrm>
          <a:off x="1079500" y="1303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101998</xdr:rowOff>
    </xdr:from>
    <xdr:ext cx="599010" cy="259045"/>
    <xdr:sp macro="" textlink="">
      <xdr:nvSpPr>
        <xdr:cNvPr id="208" name="テキスト ボックス 207"/>
        <xdr:cNvSpPr txBox="1"/>
      </xdr:nvSpPr>
      <xdr:spPr>
        <a:xfrm>
          <a:off x="830794" y="13132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140,815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87140</xdr:rowOff>
    </xdr:from>
    <xdr:to>
      <xdr:col>6</xdr:col>
      <xdr:colOff>511175</xdr:colOff>
      <xdr:row>97</xdr:row>
      <xdr:rowOff>89911</xdr:rowOff>
    </xdr:to>
    <xdr:cxnSp macro="">
      <xdr:nvCxnSpPr>
        <xdr:cNvPr id="235" name="直線コネクタ 234"/>
        <xdr:cNvCxnSpPr/>
      </xdr:nvCxnSpPr>
      <xdr:spPr>
        <a:xfrm>
          <a:off x="3797300" y="16717790"/>
          <a:ext cx="838200" cy="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87140</xdr:rowOff>
    </xdr:from>
    <xdr:to>
      <xdr:col>5</xdr:col>
      <xdr:colOff>358775</xdr:colOff>
      <xdr:row>97</xdr:row>
      <xdr:rowOff>91841</xdr:rowOff>
    </xdr:to>
    <xdr:cxnSp macro="">
      <xdr:nvCxnSpPr>
        <xdr:cNvPr id="238" name="直線コネクタ 237"/>
        <xdr:cNvCxnSpPr/>
      </xdr:nvCxnSpPr>
      <xdr:spPr>
        <a:xfrm flipV="1">
          <a:off x="2908300" y="16717790"/>
          <a:ext cx="889000" cy="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167653</xdr:rowOff>
    </xdr:from>
    <xdr:to>
      <xdr:col>5</xdr:col>
      <xdr:colOff>409575</xdr:colOff>
      <xdr:row>97</xdr:row>
      <xdr:rowOff>97803</xdr:rowOff>
    </xdr:to>
    <xdr:sp macro="" textlink="">
      <xdr:nvSpPr>
        <xdr:cNvPr id="239" name="フローチャート : 判断 238"/>
        <xdr:cNvSpPr/>
      </xdr:nvSpPr>
      <xdr:spPr>
        <a:xfrm>
          <a:off x="3746500" y="166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114330</xdr:rowOff>
    </xdr:from>
    <xdr:ext cx="534377" cy="259045"/>
    <xdr:sp macro="" textlink="">
      <xdr:nvSpPr>
        <xdr:cNvPr id="240" name="テキスト ボックス 239"/>
        <xdr:cNvSpPr txBox="1"/>
      </xdr:nvSpPr>
      <xdr:spPr>
        <a:xfrm>
          <a:off x="3530111" y="164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84063</xdr:rowOff>
    </xdr:from>
    <xdr:to>
      <xdr:col>4</xdr:col>
      <xdr:colOff>155575</xdr:colOff>
      <xdr:row>97</xdr:row>
      <xdr:rowOff>91841</xdr:rowOff>
    </xdr:to>
    <xdr:cxnSp macro="">
      <xdr:nvCxnSpPr>
        <xdr:cNvPr id="241" name="直線コネクタ 240"/>
        <xdr:cNvCxnSpPr/>
      </xdr:nvCxnSpPr>
      <xdr:spPr>
        <a:xfrm>
          <a:off x="2019300" y="16714713"/>
          <a:ext cx="889000" cy="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84063</xdr:rowOff>
    </xdr:from>
    <xdr:to>
      <xdr:col>2</xdr:col>
      <xdr:colOff>638175</xdr:colOff>
      <xdr:row>97</xdr:row>
      <xdr:rowOff>108601</xdr:rowOff>
    </xdr:to>
    <xdr:cxnSp macro="">
      <xdr:nvCxnSpPr>
        <xdr:cNvPr id="244" name="直線コネクタ 243"/>
        <xdr:cNvCxnSpPr/>
      </xdr:nvCxnSpPr>
      <xdr:spPr>
        <a:xfrm flipV="1">
          <a:off x="1130300" y="16714713"/>
          <a:ext cx="889000" cy="2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39111</xdr:rowOff>
    </xdr:from>
    <xdr:to>
      <xdr:col>6</xdr:col>
      <xdr:colOff>561975</xdr:colOff>
      <xdr:row>97</xdr:row>
      <xdr:rowOff>140711</xdr:rowOff>
    </xdr:to>
    <xdr:sp macro="" textlink="">
      <xdr:nvSpPr>
        <xdr:cNvPr id="254" name="円/楕円 253"/>
        <xdr:cNvSpPr/>
      </xdr:nvSpPr>
      <xdr:spPr>
        <a:xfrm>
          <a:off x="4584700" y="1666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125488</xdr:rowOff>
    </xdr:from>
    <xdr:ext cx="534377" cy="259045"/>
    <xdr:sp macro="" textlink="">
      <xdr:nvSpPr>
        <xdr:cNvPr id="255" name="衛生費該当値テキスト"/>
        <xdr:cNvSpPr txBox="1"/>
      </xdr:nvSpPr>
      <xdr:spPr>
        <a:xfrm>
          <a:off x="4686300" y="16584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48,390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36340</xdr:rowOff>
    </xdr:from>
    <xdr:to>
      <xdr:col>5</xdr:col>
      <xdr:colOff>409575</xdr:colOff>
      <xdr:row>97</xdr:row>
      <xdr:rowOff>137940</xdr:rowOff>
    </xdr:to>
    <xdr:sp macro="" textlink="">
      <xdr:nvSpPr>
        <xdr:cNvPr id="256" name="円/楕円 255"/>
        <xdr:cNvSpPr/>
      </xdr:nvSpPr>
      <xdr:spPr>
        <a:xfrm>
          <a:off x="3746500" y="1666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129067</xdr:rowOff>
    </xdr:from>
    <xdr:ext cx="534377" cy="259045"/>
    <xdr:sp macro="" textlink="">
      <xdr:nvSpPr>
        <xdr:cNvPr id="257" name="テキスト ボックス 256"/>
        <xdr:cNvSpPr txBox="1"/>
      </xdr:nvSpPr>
      <xdr:spPr>
        <a:xfrm>
          <a:off x="3530111" y="1675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48,996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41041</xdr:rowOff>
    </xdr:from>
    <xdr:to>
      <xdr:col>4</xdr:col>
      <xdr:colOff>206375</xdr:colOff>
      <xdr:row>97</xdr:row>
      <xdr:rowOff>142641</xdr:rowOff>
    </xdr:to>
    <xdr:sp macro="" textlink="">
      <xdr:nvSpPr>
        <xdr:cNvPr id="258" name="円/楕円 257"/>
        <xdr:cNvSpPr/>
      </xdr:nvSpPr>
      <xdr:spPr>
        <a:xfrm>
          <a:off x="2857500" y="16671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133768</xdr:rowOff>
    </xdr:from>
    <xdr:ext cx="534377" cy="259045"/>
    <xdr:sp macro="" textlink="">
      <xdr:nvSpPr>
        <xdr:cNvPr id="259" name="テキスト ボックス 258"/>
        <xdr:cNvSpPr txBox="1"/>
      </xdr:nvSpPr>
      <xdr:spPr>
        <a:xfrm>
          <a:off x="2641111" y="1676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47,968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33263</xdr:rowOff>
    </xdr:from>
    <xdr:to>
      <xdr:col>3</xdr:col>
      <xdr:colOff>3175</xdr:colOff>
      <xdr:row>97</xdr:row>
      <xdr:rowOff>134863</xdr:rowOff>
    </xdr:to>
    <xdr:sp macro="" textlink="">
      <xdr:nvSpPr>
        <xdr:cNvPr id="260" name="円/楕円 259"/>
        <xdr:cNvSpPr/>
      </xdr:nvSpPr>
      <xdr:spPr>
        <a:xfrm>
          <a:off x="1968500" y="1666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125990</xdr:rowOff>
    </xdr:from>
    <xdr:ext cx="534377" cy="259045"/>
    <xdr:sp macro="" textlink="">
      <xdr:nvSpPr>
        <xdr:cNvPr id="261" name="テキスト ボックス 260"/>
        <xdr:cNvSpPr txBox="1"/>
      </xdr:nvSpPr>
      <xdr:spPr>
        <a:xfrm>
          <a:off x="1752111" y="1675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49,669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57801</xdr:rowOff>
    </xdr:from>
    <xdr:to>
      <xdr:col>1</xdr:col>
      <xdr:colOff>485775</xdr:colOff>
      <xdr:row>97</xdr:row>
      <xdr:rowOff>159401</xdr:rowOff>
    </xdr:to>
    <xdr:sp macro="" textlink="">
      <xdr:nvSpPr>
        <xdr:cNvPr id="262" name="円/楕円 261"/>
        <xdr:cNvSpPr/>
      </xdr:nvSpPr>
      <xdr:spPr>
        <a:xfrm>
          <a:off x="1079500" y="1668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150528</xdr:rowOff>
    </xdr:from>
    <xdr:ext cx="534377" cy="259045"/>
    <xdr:sp macro="" textlink="">
      <xdr:nvSpPr>
        <xdr:cNvPr id="263" name="テキスト ボックス 262"/>
        <xdr:cNvSpPr txBox="1"/>
      </xdr:nvSpPr>
      <xdr:spPr>
        <a:xfrm>
          <a:off x="863111" y="1678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18923</xdr:rowOff>
    </xdr:from>
    <xdr:to>
      <xdr:col>15</xdr:col>
      <xdr:colOff>180975</xdr:colOff>
      <xdr:row>39</xdr:row>
      <xdr:rowOff>44450</xdr:rowOff>
    </xdr:to>
    <xdr:cxnSp macro="">
      <xdr:nvCxnSpPr>
        <xdr:cNvPr id="292" name="直線コネクタ 291"/>
        <xdr:cNvCxnSpPr/>
      </xdr:nvCxnSpPr>
      <xdr:spPr>
        <a:xfrm>
          <a:off x="9639300" y="6705473"/>
          <a:ext cx="8382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168808</xdr:rowOff>
    </xdr:from>
    <xdr:to>
      <xdr:col>14</xdr:col>
      <xdr:colOff>28575</xdr:colOff>
      <xdr:row>39</xdr:row>
      <xdr:rowOff>18923</xdr:rowOff>
    </xdr:to>
    <xdr:cxnSp macro="">
      <xdr:nvCxnSpPr>
        <xdr:cNvPr id="295" name="直線コネクタ 294"/>
        <xdr:cNvCxnSpPr/>
      </xdr:nvCxnSpPr>
      <xdr:spPr>
        <a:xfrm>
          <a:off x="8750300" y="6683908"/>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68859</xdr:rowOff>
    </xdr:from>
    <xdr:to>
      <xdr:col>14</xdr:col>
      <xdr:colOff>79375</xdr:colOff>
      <xdr:row>38</xdr:row>
      <xdr:rowOff>170459</xdr:rowOff>
    </xdr:to>
    <xdr:sp macro="" textlink="">
      <xdr:nvSpPr>
        <xdr:cNvPr id="296" name="フローチャート : 判断 295"/>
        <xdr:cNvSpPr/>
      </xdr:nvSpPr>
      <xdr:spPr>
        <a:xfrm>
          <a:off x="9588500" y="658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15536</xdr:rowOff>
    </xdr:from>
    <xdr:ext cx="469744" cy="259045"/>
    <xdr:sp macro="" textlink="">
      <xdr:nvSpPr>
        <xdr:cNvPr id="297" name="テキスト ボックス 296"/>
        <xdr:cNvSpPr txBox="1"/>
      </xdr:nvSpPr>
      <xdr:spPr>
        <a:xfrm>
          <a:off x="9404427" y="635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11379</xdr:rowOff>
    </xdr:from>
    <xdr:to>
      <xdr:col>12</xdr:col>
      <xdr:colOff>511175</xdr:colOff>
      <xdr:row>38</xdr:row>
      <xdr:rowOff>168808</xdr:rowOff>
    </xdr:to>
    <xdr:cxnSp macro="">
      <xdr:nvCxnSpPr>
        <xdr:cNvPr id="298" name="直線コネクタ 297"/>
        <xdr:cNvCxnSpPr/>
      </xdr:nvCxnSpPr>
      <xdr:spPr>
        <a:xfrm>
          <a:off x="7861300" y="6526479"/>
          <a:ext cx="889000" cy="15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11379</xdr:rowOff>
    </xdr:from>
    <xdr:to>
      <xdr:col>11</xdr:col>
      <xdr:colOff>307975</xdr:colOff>
      <xdr:row>38</xdr:row>
      <xdr:rowOff>84836</xdr:rowOff>
    </xdr:to>
    <xdr:cxnSp macro="">
      <xdr:nvCxnSpPr>
        <xdr:cNvPr id="301" name="直線コネクタ 300"/>
        <xdr:cNvCxnSpPr/>
      </xdr:nvCxnSpPr>
      <xdr:spPr>
        <a:xfrm flipV="1">
          <a:off x="6972300" y="6526479"/>
          <a:ext cx="889000" cy="73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139573</xdr:rowOff>
    </xdr:from>
    <xdr:to>
      <xdr:col>14</xdr:col>
      <xdr:colOff>79375</xdr:colOff>
      <xdr:row>39</xdr:row>
      <xdr:rowOff>69723</xdr:rowOff>
    </xdr:to>
    <xdr:sp macro="" textlink="">
      <xdr:nvSpPr>
        <xdr:cNvPr id="313" name="円/楕円 312"/>
        <xdr:cNvSpPr/>
      </xdr:nvSpPr>
      <xdr:spPr>
        <a:xfrm>
          <a:off x="9588500" y="66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60850</xdr:rowOff>
    </xdr:from>
    <xdr:ext cx="378565" cy="259045"/>
    <xdr:sp macro="" textlink="">
      <xdr:nvSpPr>
        <xdr:cNvPr id="314" name="テキスト ボックス 313"/>
        <xdr:cNvSpPr txBox="1"/>
      </xdr:nvSpPr>
      <xdr:spPr>
        <a:xfrm>
          <a:off x="9450017" y="67474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118008</xdr:rowOff>
    </xdr:from>
    <xdr:to>
      <xdr:col>12</xdr:col>
      <xdr:colOff>561975</xdr:colOff>
      <xdr:row>39</xdr:row>
      <xdr:rowOff>48158</xdr:rowOff>
    </xdr:to>
    <xdr:sp macro="" textlink="">
      <xdr:nvSpPr>
        <xdr:cNvPr id="315" name="円/楕円 314"/>
        <xdr:cNvSpPr/>
      </xdr:nvSpPr>
      <xdr:spPr>
        <a:xfrm>
          <a:off x="8699500" y="6633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39285</xdr:rowOff>
    </xdr:from>
    <xdr:ext cx="378565" cy="259045"/>
    <xdr:sp macro="" textlink="">
      <xdr:nvSpPr>
        <xdr:cNvPr id="316" name="テキスト ボックス 315"/>
        <xdr:cNvSpPr txBox="1"/>
      </xdr:nvSpPr>
      <xdr:spPr>
        <a:xfrm>
          <a:off x="8561017" y="6725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132029</xdr:rowOff>
    </xdr:from>
    <xdr:to>
      <xdr:col>11</xdr:col>
      <xdr:colOff>358775</xdr:colOff>
      <xdr:row>38</xdr:row>
      <xdr:rowOff>62179</xdr:rowOff>
    </xdr:to>
    <xdr:sp macro="" textlink="">
      <xdr:nvSpPr>
        <xdr:cNvPr id="317" name="円/楕円 316"/>
        <xdr:cNvSpPr/>
      </xdr:nvSpPr>
      <xdr:spPr>
        <a:xfrm>
          <a:off x="7810500" y="647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53306</xdr:rowOff>
    </xdr:from>
    <xdr:ext cx="469744" cy="259045"/>
    <xdr:sp macro="" textlink="">
      <xdr:nvSpPr>
        <xdr:cNvPr id="318" name="テキスト ボックス 317"/>
        <xdr:cNvSpPr txBox="1"/>
      </xdr:nvSpPr>
      <xdr:spPr>
        <a:xfrm>
          <a:off x="7626427" y="6568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34036</xdr:rowOff>
    </xdr:from>
    <xdr:to>
      <xdr:col>10</xdr:col>
      <xdr:colOff>155575</xdr:colOff>
      <xdr:row>38</xdr:row>
      <xdr:rowOff>135636</xdr:rowOff>
    </xdr:to>
    <xdr:sp macro="" textlink="">
      <xdr:nvSpPr>
        <xdr:cNvPr id="319" name="円/楕円 318"/>
        <xdr:cNvSpPr/>
      </xdr:nvSpPr>
      <xdr:spPr>
        <a:xfrm>
          <a:off x="6921500" y="654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126763</xdr:rowOff>
    </xdr:from>
    <xdr:ext cx="469744" cy="259045"/>
    <xdr:sp macro="" textlink="">
      <xdr:nvSpPr>
        <xdr:cNvPr id="320" name="テキスト ボックス 319"/>
        <xdr:cNvSpPr txBox="1"/>
      </xdr:nvSpPr>
      <xdr:spPr>
        <a:xfrm>
          <a:off x="6737427" y="664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168584</xdr:rowOff>
    </xdr:from>
    <xdr:to>
      <xdr:col>15</xdr:col>
      <xdr:colOff>180975</xdr:colOff>
      <xdr:row>56</xdr:row>
      <xdr:rowOff>169761</xdr:rowOff>
    </xdr:to>
    <xdr:cxnSp macro="">
      <xdr:nvCxnSpPr>
        <xdr:cNvPr id="345" name="直線コネクタ 344"/>
        <xdr:cNvCxnSpPr/>
      </xdr:nvCxnSpPr>
      <xdr:spPr>
        <a:xfrm flipV="1">
          <a:off x="9639300" y="9769784"/>
          <a:ext cx="838200" cy="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140906</xdr:rowOff>
    </xdr:from>
    <xdr:to>
      <xdr:col>14</xdr:col>
      <xdr:colOff>28575</xdr:colOff>
      <xdr:row>56</xdr:row>
      <xdr:rowOff>169761</xdr:rowOff>
    </xdr:to>
    <xdr:cxnSp macro="">
      <xdr:nvCxnSpPr>
        <xdr:cNvPr id="348" name="直線コネクタ 347"/>
        <xdr:cNvCxnSpPr/>
      </xdr:nvCxnSpPr>
      <xdr:spPr>
        <a:xfrm>
          <a:off x="8750300" y="9742106"/>
          <a:ext cx="889000" cy="28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41786</xdr:rowOff>
    </xdr:from>
    <xdr:to>
      <xdr:col>14</xdr:col>
      <xdr:colOff>79375</xdr:colOff>
      <xdr:row>56</xdr:row>
      <xdr:rowOff>143386</xdr:rowOff>
    </xdr:to>
    <xdr:sp macro="" textlink="">
      <xdr:nvSpPr>
        <xdr:cNvPr id="349" name="フローチャート : 判断 348"/>
        <xdr:cNvSpPr/>
      </xdr:nvSpPr>
      <xdr:spPr>
        <a:xfrm>
          <a:off x="9588500" y="964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159913</xdr:rowOff>
    </xdr:from>
    <xdr:ext cx="534377" cy="259045"/>
    <xdr:sp macro="" textlink="">
      <xdr:nvSpPr>
        <xdr:cNvPr id="350" name="テキスト ボックス 349"/>
        <xdr:cNvSpPr txBox="1"/>
      </xdr:nvSpPr>
      <xdr:spPr>
        <a:xfrm>
          <a:off x="9372111" y="941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131814</xdr:rowOff>
    </xdr:from>
    <xdr:to>
      <xdr:col>12</xdr:col>
      <xdr:colOff>511175</xdr:colOff>
      <xdr:row>56</xdr:row>
      <xdr:rowOff>140906</xdr:rowOff>
    </xdr:to>
    <xdr:cxnSp macro="">
      <xdr:nvCxnSpPr>
        <xdr:cNvPr id="351" name="直線コネクタ 350"/>
        <xdr:cNvCxnSpPr/>
      </xdr:nvCxnSpPr>
      <xdr:spPr>
        <a:xfrm>
          <a:off x="7861300" y="9733014"/>
          <a:ext cx="8890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19315</xdr:rowOff>
    </xdr:from>
    <xdr:ext cx="534377" cy="259045"/>
    <xdr:sp macro="" textlink="">
      <xdr:nvSpPr>
        <xdr:cNvPr id="353" name="テキスト ボックス 352"/>
        <xdr:cNvSpPr txBox="1"/>
      </xdr:nvSpPr>
      <xdr:spPr>
        <a:xfrm>
          <a:off x="8483111" y="9791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131814</xdr:rowOff>
    </xdr:from>
    <xdr:to>
      <xdr:col>11</xdr:col>
      <xdr:colOff>307975</xdr:colOff>
      <xdr:row>56</xdr:row>
      <xdr:rowOff>170007</xdr:rowOff>
    </xdr:to>
    <xdr:cxnSp macro="">
      <xdr:nvCxnSpPr>
        <xdr:cNvPr id="354" name="直線コネクタ 353"/>
        <xdr:cNvCxnSpPr/>
      </xdr:nvCxnSpPr>
      <xdr:spPr>
        <a:xfrm flipV="1">
          <a:off x="6972300" y="9733014"/>
          <a:ext cx="889000" cy="3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16309</xdr:rowOff>
    </xdr:from>
    <xdr:ext cx="534377" cy="259045"/>
    <xdr:sp macro="" textlink="">
      <xdr:nvSpPr>
        <xdr:cNvPr id="356" name="テキスト ボックス 355"/>
        <xdr:cNvSpPr txBox="1"/>
      </xdr:nvSpPr>
      <xdr:spPr>
        <a:xfrm>
          <a:off x="7594111" y="978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117784</xdr:rowOff>
    </xdr:from>
    <xdr:to>
      <xdr:col>15</xdr:col>
      <xdr:colOff>231775</xdr:colOff>
      <xdr:row>57</xdr:row>
      <xdr:rowOff>47934</xdr:rowOff>
    </xdr:to>
    <xdr:sp macro="" textlink="">
      <xdr:nvSpPr>
        <xdr:cNvPr id="364" name="円/楕円 363"/>
        <xdr:cNvSpPr/>
      </xdr:nvSpPr>
      <xdr:spPr>
        <a:xfrm>
          <a:off x="10426700" y="971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96211</xdr:rowOff>
    </xdr:from>
    <xdr:ext cx="534377" cy="259045"/>
    <xdr:sp macro="" textlink="">
      <xdr:nvSpPr>
        <xdr:cNvPr id="365" name="農林水産業費該当値テキスト"/>
        <xdr:cNvSpPr txBox="1"/>
      </xdr:nvSpPr>
      <xdr:spPr>
        <a:xfrm>
          <a:off x="10528300" y="969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34,946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118961</xdr:rowOff>
    </xdr:from>
    <xdr:to>
      <xdr:col>14</xdr:col>
      <xdr:colOff>79375</xdr:colOff>
      <xdr:row>57</xdr:row>
      <xdr:rowOff>49111</xdr:rowOff>
    </xdr:to>
    <xdr:sp macro="" textlink="">
      <xdr:nvSpPr>
        <xdr:cNvPr id="366" name="円/楕円 365"/>
        <xdr:cNvSpPr/>
      </xdr:nvSpPr>
      <xdr:spPr>
        <a:xfrm>
          <a:off x="9588500" y="9720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40238</xdr:rowOff>
    </xdr:from>
    <xdr:ext cx="534377" cy="259045"/>
    <xdr:sp macro="" textlink="">
      <xdr:nvSpPr>
        <xdr:cNvPr id="367" name="テキスト ボックス 366"/>
        <xdr:cNvSpPr txBox="1"/>
      </xdr:nvSpPr>
      <xdr:spPr>
        <a:xfrm>
          <a:off x="9372111" y="981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34,740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90106</xdr:rowOff>
    </xdr:from>
    <xdr:to>
      <xdr:col>12</xdr:col>
      <xdr:colOff>561975</xdr:colOff>
      <xdr:row>57</xdr:row>
      <xdr:rowOff>20256</xdr:rowOff>
    </xdr:to>
    <xdr:sp macro="" textlink="">
      <xdr:nvSpPr>
        <xdr:cNvPr id="368" name="円/楕円 367"/>
        <xdr:cNvSpPr/>
      </xdr:nvSpPr>
      <xdr:spPr>
        <a:xfrm>
          <a:off x="8699500" y="969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36783</xdr:rowOff>
    </xdr:from>
    <xdr:ext cx="534377" cy="259045"/>
    <xdr:sp macro="" textlink="">
      <xdr:nvSpPr>
        <xdr:cNvPr id="369" name="テキスト ボックス 368"/>
        <xdr:cNvSpPr txBox="1"/>
      </xdr:nvSpPr>
      <xdr:spPr>
        <a:xfrm>
          <a:off x="8483111" y="946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39,789</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81014</xdr:rowOff>
    </xdr:from>
    <xdr:to>
      <xdr:col>11</xdr:col>
      <xdr:colOff>358775</xdr:colOff>
      <xdr:row>57</xdr:row>
      <xdr:rowOff>11164</xdr:rowOff>
    </xdr:to>
    <xdr:sp macro="" textlink="">
      <xdr:nvSpPr>
        <xdr:cNvPr id="370" name="円/楕円 369"/>
        <xdr:cNvSpPr/>
      </xdr:nvSpPr>
      <xdr:spPr>
        <a:xfrm>
          <a:off x="7810500" y="968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27691</xdr:rowOff>
    </xdr:from>
    <xdr:ext cx="534377" cy="259045"/>
    <xdr:sp macro="" textlink="">
      <xdr:nvSpPr>
        <xdr:cNvPr id="371" name="テキスト ボックス 370"/>
        <xdr:cNvSpPr txBox="1"/>
      </xdr:nvSpPr>
      <xdr:spPr>
        <a:xfrm>
          <a:off x="7594111" y="94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41,380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119207</xdr:rowOff>
    </xdr:from>
    <xdr:to>
      <xdr:col>10</xdr:col>
      <xdr:colOff>155575</xdr:colOff>
      <xdr:row>57</xdr:row>
      <xdr:rowOff>49357</xdr:rowOff>
    </xdr:to>
    <xdr:sp macro="" textlink="">
      <xdr:nvSpPr>
        <xdr:cNvPr id="372" name="円/楕円 371"/>
        <xdr:cNvSpPr/>
      </xdr:nvSpPr>
      <xdr:spPr>
        <a:xfrm>
          <a:off x="6921500" y="972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40484</xdr:rowOff>
    </xdr:from>
    <xdr:ext cx="534377" cy="259045"/>
    <xdr:sp macro="" textlink="">
      <xdr:nvSpPr>
        <xdr:cNvPr id="373" name="テキスト ボックス 372"/>
        <xdr:cNvSpPr txBox="1"/>
      </xdr:nvSpPr>
      <xdr:spPr>
        <a:xfrm>
          <a:off x="6705111" y="981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34,697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126687</xdr:rowOff>
    </xdr:from>
    <xdr:to>
      <xdr:col>15</xdr:col>
      <xdr:colOff>180975</xdr:colOff>
      <xdr:row>78</xdr:row>
      <xdr:rowOff>160861</xdr:rowOff>
    </xdr:to>
    <xdr:cxnSp macro="">
      <xdr:nvCxnSpPr>
        <xdr:cNvPr id="404" name="直線コネクタ 403"/>
        <xdr:cNvCxnSpPr/>
      </xdr:nvCxnSpPr>
      <xdr:spPr>
        <a:xfrm flipV="1">
          <a:off x="9639300" y="13499787"/>
          <a:ext cx="838200" cy="3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160861</xdr:rowOff>
    </xdr:from>
    <xdr:to>
      <xdr:col>14</xdr:col>
      <xdr:colOff>28575</xdr:colOff>
      <xdr:row>78</xdr:row>
      <xdr:rowOff>163506</xdr:rowOff>
    </xdr:to>
    <xdr:cxnSp macro="">
      <xdr:nvCxnSpPr>
        <xdr:cNvPr id="407" name="直線コネクタ 406"/>
        <xdr:cNvCxnSpPr/>
      </xdr:nvCxnSpPr>
      <xdr:spPr>
        <a:xfrm flipV="1">
          <a:off x="8750300" y="13533961"/>
          <a:ext cx="889000" cy="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72458</xdr:rowOff>
    </xdr:from>
    <xdr:to>
      <xdr:col>14</xdr:col>
      <xdr:colOff>79375</xdr:colOff>
      <xdr:row>78</xdr:row>
      <xdr:rowOff>2608</xdr:rowOff>
    </xdr:to>
    <xdr:sp macro="" textlink="">
      <xdr:nvSpPr>
        <xdr:cNvPr id="408" name="フローチャート : 判断 407"/>
        <xdr:cNvSpPr/>
      </xdr:nvSpPr>
      <xdr:spPr>
        <a:xfrm>
          <a:off x="9588500" y="1327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19135</xdr:rowOff>
    </xdr:from>
    <xdr:ext cx="534377" cy="259045"/>
    <xdr:sp macro="" textlink="">
      <xdr:nvSpPr>
        <xdr:cNvPr id="409" name="テキスト ボックス 408"/>
        <xdr:cNvSpPr txBox="1"/>
      </xdr:nvSpPr>
      <xdr:spPr>
        <a:xfrm>
          <a:off x="9372111" y="1304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163506</xdr:rowOff>
    </xdr:from>
    <xdr:to>
      <xdr:col>12</xdr:col>
      <xdr:colOff>511175</xdr:colOff>
      <xdr:row>79</xdr:row>
      <xdr:rowOff>14084</xdr:rowOff>
    </xdr:to>
    <xdr:cxnSp macro="">
      <xdr:nvCxnSpPr>
        <xdr:cNvPr id="410" name="直線コネクタ 409"/>
        <xdr:cNvCxnSpPr/>
      </xdr:nvCxnSpPr>
      <xdr:spPr>
        <a:xfrm flipV="1">
          <a:off x="7861300" y="13536606"/>
          <a:ext cx="889000" cy="22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14084</xdr:rowOff>
    </xdr:from>
    <xdr:to>
      <xdr:col>11</xdr:col>
      <xdr:colOff>307975</xdr:colOff>
      <xdr:row>79</xdr:row>
      <xdr:rowOff>16452</xdr:rowOff>
    </xdr:to>
    <xdr:cxnSp macro="">
      <xdr:nvCxnSpPr>
        <xdr:cNvPr id="413" name="直線コネクタ 412"/>
        <xdr:cNvCxnSpPr/>
      </xdr:nvCxnSpPr>
      <xdr:spPr>
        <a:xfrm flipV="1">
          <a:off x="6972300" y="13558634"/>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75887</xdr:rowOff>
    </xdr:from>
    <xdr:to>
      <xdr:col>15</xdr:col>
      <xdr:colOff>231775</xdr:colOff>
      <xdr:row>79</xdr:row>
      <xdr:rowOff>6037</xdr:rowOff>
    </xdr:to>
    <xdr:sp macro="" textlink="">
      <xdr:nvSpPr>
        <xdr:cNvPr id="423" name="円/楕円 422"/>
        <xdr:cNvSpPr/>
      </xdr:nvSpPr>
      <xdr:spPr>
        <a:xfrm>
          <a:off x="10426700" y="1344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54314</xdr:rowOff>
    </xdr:from>
    <xdr:ext cx="469744" cy="259045"/>
    <xdr:sp macro="" textlink="">
      <xdr:nvSpPr>
        <xdr:cNvPr id="424" name="商工費該当値テキスト"/>
        <xdr:cNvSpPr txBox="1"/>
      </xdr:nvSpPr>
      <xdr:spPr>
        <a:xfrm>
          <a:off x="10528300" y="1342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110061</xdr:rowOff>
    </xdr:from>
    <xdr:to>
      <xdr:col>14</xdr:col>
      <xdr:colOff>79375</xdr:colOff>
      <xdr:row>79</xdr:row>
      <xdr:rowOff>40211</xdr:rowOff>
    </xdr:to>
    <xdr:sp macro="" textlink="">
      <xdr:nvSpPr>
        <xdr:cNvPr id="425" name="円/楕円 424"/>
        <xdr:cNvSpPr/>
      </xdr:nvSpPr>
      <xdr:spPr>
        <a:xfrm>
          <a:off x="9588500" y="134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31338</xdr:rowOff>
    </xdr:from>
    <xdr:ext cx="469744" cy="259045"/>
    <xdr:sp macro="" textlink="">
      <xdr:nvSpPr>
        <xdr:cNvPr id="426" name="テキスト ボックス 425"/>
        <xdr:cNvSpPr txBox="1"/>
      </xdr:nvSpPr>
      <xdr:spPr>
        <a:xfrm>
          <a:off x="9404427" y="1357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112706</xdr:rowOff>
    </xdr:from>
    <xdr:to>
      <xdr:col>12</xdr:col>
      <xdr:colOff>561975</xdr:colOff>
      <xdr:row>79</xdr:row>
      <xdr:rowOff>42856</xdr:rowOff>
    </xdr:to>
    <xdr:sp macro="" textlink="">
      <xdr:nvSpPr>
        <xdr:cNvPr id="427" name="円/楕円 426"/>
        <xdr:cNvSpPr/>
      </xdr:nvSpPr>
      <xdr:spPr>
        <a:xfrm>
          <a:off x="8699500" y="1348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33983</xdr:rowOff>
    </xdr:from>
    <xdr:ext cx="469744" cy="259045"/>
    <xdr:sp macro="" textlink="">
      <xdr:nvSpPr>
        <xdr:cNvPr id="428" name="テキスト ボックス 427"/>
        <xdr:cNvSpPr txBox="1"/>
      </xdr:nvSpPr>
      <xdr:spPr>
        <a:xfrm>
          <a:off x="8515427" y="13578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134734</xdr:rowOff>
    </xdr:from>
    <xdr:to>
      <xdr:col>11</xdr:col>
      <xdr:colOff>358775</xdr:colOff>
      <xdr:row>79</xdr:row>
      <xdr:rowOff>64884</xdr:rowOff>
    </xdr:to>
    <xdr:sp macro="" textlink="">
      <xdr:nvSpPr>
        <xdr:cNvPr id="429" name="円/楕円 428"/>
        <xdr:cNvSpPr/>
      </xdr:nvSpPr>
      <xdr:spPr>
        <a:xfrm>
          <a:off x="7810500" y="135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56011</xdr:rowOff>
    </xdr:from>
    <xdr:ext cx="469744" cy="259045"/>
    <xdr:sp macro="" textlink="">
      <xdr:nvSpPr>
        <xdr:cNvPr id="430" name="テキスト ボックス 429"/>
        <xdr:cNvSpPr txBox="1"/>
      </xdr:nvSpPr>
      <xdr:spPr>
        <a:xfrm>
          <a:off x="7626427" y="13600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5,193</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137102</xdr:rowOff>
    </xdr:from>
    <xdr:to>
      <xdr:col>10</xdr:col>
      <xdr:colOff>155575</xdr:colOff>
      <xdr:row>79</xdr:row>
      <xdr:rowOff>67252</xdr:rowOff>
    </xdr:to>
    <xdr:sp macro="" textlink="">
      <xdr:nvSpPr>
        <xdr:cNvPr id="431" name="円/楕円 430"/>
        <xdr:cNvSpPr/>
      </xdr:nvSpPr>
      <xdr:spPr>
        <a:xfrm>
          <a:off x="6921500" y="1351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58379</xdr:rowOff>
    </xdr:from>
    <xdr:ext cx="469744" cy="259045"/>
    <xdr:sp macro="" textlink="">
      <xdr:nvSpPr>
        <xdr:cNvPr id="432" name="テキスト ボックス 431"/>
        <xdr:cNvSpPr txBox="1"/>
      </xdr:nvSpPr>
      <xdr:spPr>
        <a:xfrm>
          <a:off x="6737427" y="1360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5,048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79606</xdr:rowOff>
    </xdr:from>
    <xdr:to>
      <xdr:col>15</xdr:col>
      <xdr:colOff>180975</xdr:colOff>
      <xdr:row>94</xdr:row>
      <xdr:rowOff>100851</xdr:rowOff>
    </xdr:to>
    <xdr:cxnSp macro="">
      <xdr:nvCxnSpPr>
        <xdr:cNvPr id="459" name="直線コネクタ 458"/>
        <xdr:cNvCxnSpPr/>
      </xdr:nvCxnSpPr>
      <xdr:spPr>
        <a:xfrm>
          <a:off x="9639300" y="16195906"/>
          <a:ext cx="838200" cy="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91</xdr:row>
      <xdr:rowOff>54167</xdr:rowOff>
    </xdr:from>
    <xdr:to>
      <xdr:col>14</xdr:col>
      <xdr:colOff>28575</xdr:colOff>
      <xdr:row>94</xdr:row>
      <xdr:rowOff>79606</xdr:rowOff>
    </xdr:to>
    <xdr:cxnSp macro="">
      <xdr:nvCxnSpPr>
        <xdr:cNvPr id="462" name="直線コネクタ 461"/>
        <xdr:cNvCxnSpPr/>
      </xdr:nvCxnSpPr>
      <xdr:spPr>
        <a:xfrm>
          <a:off x="8750300" y="15656117"/>
          <a:ext cx="889000" cy="53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21197</xdr:rowOff>
    </xdr:from>
    <xdr:to>
      <xdr:col>14</xdr:col>
      <xdr:colOff>79375</xdr:colOff>
      <xdr:row>96</xdr:row>
      <xdr:rowOff>122797</xdr:rowOff>
    </xdr:to>
    <xdr:sp macro="" textlink="">
      <xdr:nvSpPr>
        <xdr:cNvPr id="463" name="フローチャート : 判断 462"/>
        <xdr:cNvSpPr/>
      </xdr:nvSpPr>
      <xdr:spPr>
        <a:xfrm>
          <a:off x="9588500" y="164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113924</xdr:rowOff>
    </xdr:from>
    <xdr:ext cx="534377" cy="259045"/>
    <xdr:sp macro="" textlink="">
      <xdr:nvSpPr>
        <xdr:cNvPr id="464" name="テキスト ボックス 463"/>
        <xdr:cNvSpPr txBox="1"/>
      </xdr:nvSpPr>
      <xdr:spPr>
        <a:xfrm>
          <a:off x="9372111" y="165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54167</xdr:rowOff>
    </xdr:from>
    <xdr:to>
      <xdr:col>12</xdr:col>
      <xdr:colOff>511175</xdr:colOff>
      <xdr:row>91</xdr:row>
      <xdr:rowOff>143404</xdr:rowOff>
    </xdr:to>
    <xdr:cxnSp macro="">
      <xdr:nvCxnSpPr>
        <xdr:cNvPr id="465" name="直線コネクタ 464"/>
        <xdr:cNvCxnSpPr/>
      </xdr:nvCxnSpPr>
      <xdr:spPr>
        <a:xfrm flipV="1">
          <a:off x="7861300" y="15656117"/>
          <a:ext cx="889000" cy="8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143404</xdr:rowOff>
    </xdr:from>
    <xdr:to>
      <xdr:col>11</xdr:col>
      <xdr:colOff>307975</xdr:colOff>
      <xdr:row>96</xdr:row>
      <xdr:rowOff>21806</xdr:rowOff>
    </xdr:to>
    <xdr:cxnSp macro="">
      <xdr:nvCxnSpPr>
        <xdr:cNvPr id="468" name="直線コネクタ 467"/>
        <xdr:cNvCxnSpPr/>
      </xdr:nvCxnSpPr>
      <xdr:spPr>
        <a:xfrm flipV="1">
          <a:off x="6972300" y="15745354"/>
          <a:ext cx="889000" cy="735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50051</xdr:rowOff>
    </xdr:from>
    <xdr:to>
      <xdr:col>15</xdr:col>
      <xdr:colOff>231775</xdr:colOff>
      <xdr:row>94</xdr:row>
      <xdr:rowOff>151651</xdr:rowOff>
    </xdr:to>
    <xdr:sp macro="" textlink="">
      <xdr:nvSpPr>
        <xdr:cNvPr id="478" name="円/楕円 477"/>
        <xdr:cNvSpPr/>
      </xdr:nvSpPr>
      <xdr:spPr>
        <a:xfrm>
          <a:off x="10426700" y="161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72928</xdr:rowOff>
    </xdr:from>
    <xdr:ext cx="599010" cy="259045"/>
    <xdr:sp macro="" textlink="">
      <xdr:nvSpPr>
        <xdr:cNvPr id="479" name="土木費該当値テキスト"/>
        <xdr:cNvSpPr txBox="1"/>
      </xdr:nvSpPr>
      <xdr:spPr>
        <a:xfrm>
          <a:off x="10528300" y="1601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158,497</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28806</xdr:rowOff>
    </xdr:from>
    <xdr:to>
      <xdr:col>14</xdr:col>
      <xdr:colOff>79375</xdr:colOff>
      <xdr:row>94</xdr:row>
      <xdr:rowOff>130406</xdr:rowOff>
    </xdr:to>
    <xdr:sp macro="" textlink="">
      <xdr:nvSpPr>
        <xdr:cNvPr id="480" name="円/楕円 479"/>
        <xdr:cNvSpPr/>
      </xdr:nvSpPr>
      <xdr:spPr>
        <a:xfrm>
          <a:off x="9588500" y="1614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92</xdr:row>
      <xdr:rowOff>146933</xdr:rowOff>
    </xdr:from>
    <xdr:ext cx="599010" cy="259045"/>
    <xdr:sp macro="" textlink="">
      <xdr:nvSpPr>
        <xdr:cNvPr id="481" name="テキスト ボックス 480"/>
        <xdr:cNvSpPr txBox="1"/>
      </xdr:nvSpPr>
      <xdr:spPr>
        <a:xfrm>
          <a:off x="9339794" y="1592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163,144</a:t>
          </a:r>
          <a:endParaRPr kumimoji="1" lang="ja-JP" altLang="en-US" sz="1000" b="1">
            <a:solidFill>
              <a:srgbClr val="FF0000"/>
            </a:solidFill>
            <a:latin typeface="ＭＳ Ｐゴシック"/>
          </a:endParaRPr>
        </a:p>
      </xdr:txBody>
    </xdr:sp>
    <xdr:clientData/>
  </xdr:oneCellAnchor>
  <xdr:twoCellAnchor>
    <xdr:from>
      <xdr:col>12</xdr:col>
      <xdr:colOff>460375</xdr:colOff>
      <xdr:row>91</xdr:row>
      <xdr:rowOff>3367</xdr:rowOff>
    </xdr:from>
    <xdr:to>
      <xdr:col>12</xdr:col>
      <xdr:colOff>561975</xdr:colOff>
      <xdr:row>91</xdr:row>
      <xdr:rowOff>104967</xdr:rowOff>
    </xdr:to>
    <xdr:sp macro="" textlink="">
      <xdr:nvSpPr>
        <xdr:cNvPr id="482" name="円/楕円 481"/>
        <xdr:cNvSpPr/>
      </xdr:nvSpPr>
      <xdr:spPr>
        <a:xfrm>
          <a:off x="8699500" y="1560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89</xdr:row>
      <xdr:rowOff>121494</xdr:rowOff>
    </xdr:from>
    <xdr:ext cx="599010" cy="259045"/>
    <xdr:sp macro="" textlink="">
      <xdr:nvSpPr>
        <xdr:cNvPr id="483" name="テキスト ボックス 482"/>
        <xdr:cNvSpPr txBox="1"/>
      </xdr:nvSpPr>
      <xdr:spPr>
        <a:xfrm>
          <a:off x="8450794" y="15380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281,208</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92604</xdr:rowOff>
    </xdr:from>
    <xdr:to>
      <xdr:col>11</xdr:col>
      <xdr:colOff>358775</xdr:colOff>
      <xdr:row>92</xdr:row>
      <xdr:rowOff>22754</xdr:rowOff>
    </xdr:to>
    <xdr:sp macro="" textlink="">
      <xdr:nvSpPr>
        <xdr:cNvPr id="484" name="円/楕円 483"/>
        <xdr:cNvSpPr/>
      </xdr:nvSpPr>
      <xdr:spPr>
        <a:xfrm>
          <a:off x="7810500" y="1569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90</xdr:row>
      <xdr:rowOff>39281</xdr:rowOff>
    </xdr:from>
    <xdr:ext cx="599010" cy="259045"/>
    <xdr:sp macro="" textlink="">
      <xdr:nvSpPr>
        <xdr:cNvPr id="485" name="テキスト ボックス 484"/>
        <xdr:cNvSpPr txBox="1"/>
      </xdr:nvSpPr>
      <xdr:spPr>
        <a:xfrm>
          <a:off x="7561794" y="15469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261,690</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142456</xdr:rowOff>
    </xdr:from>
    <xdr:to>
      <xdr:col>10</xdr:col>
      <xdr:colOff>155575</xdr:colOff>
      <xdr:row>96</xdr:row>
      <xdr:rowOff>72606</xdr:rowOff>
    </xdr:to>
    <xdr:sp macro="" textlink="">
      <xdr:nvSpPr>
        <xdr:cNvPr id="486" name="円/楕円 485"/>
        <xdr:cNvSpPr/>
      </xdr:nvSpPr>
      <xdr:spPr>
        <a:xfrm>
          <a:off x="6921500" y="1643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89133</xdr:rowOff>
    </xdr:from>
    <xdr:ext cx="599010" cy="259045"/>
    <xdr:sp macro="" textlink="">
      <xdr:nvSpPr>
        <xdr:cNvPr id="487" name="テキスト ボックス 486"/>
        <xdr:cNvSpPr txBox="1"/>
      </xdr:nvSpPr>
      <xdr:spPr>
        <a:xfrm>
          <a:off x="6672794" y="1620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100,786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50706</xdr:rowOff>
    </xdr:from>
    <xdr:to>
      <xdr:col>23</xdr:col>
      <xdr:colOff>517525</xdr:colOff>
      <xdr:row>37</xdr:row>
      <xdr:rowOff>90574</xdr:rowOff>
    </xdr:to>
    <xdr:cxnSp macro="">
      <xdr:nvCxnSpPr>
        <xdr:cNvPr id="515" name="直線コネクタ 514"/>
        <xdr:cNvCxnSpPr/>
      </xdr:nvCxnSpPr>
      <xdr:spPr>
        <a:xfrm flipV="1">
          <a:off x="15481300" y="6394356"/>
          <a:ext cx="838200" cy="3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24486</xdr:rowOff>
    </xdr:from>
    <xdr:to>
      <xdr:col>22</xdr:col>
      <xdr:colOff>365125</xdr:colOff>
      <xdr:row>37</xdr:row>
      <xdr:rowOff>90574</xdr:rowOff>
    </xdr:to>
    <xdr:cxnSp macro="">
      <xdr:nvCxnSpPr>
        <xdr:cNvPr id="518" name="直線コネクタ 517"/>
        <xdr:cNvCxnSpPr/>
      </xdr:nvCxnSpPr>
      <xdr:spPr>
        <a:xfrm>
          <a:off x="14592300" y="6025236"/>
          <a:ext cx="889000" cy="408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112</xdr:rowOff>
    </xdr:from>
    <xdr:to>
      <xdr:col>22</xdr:col>
      <xdr:colOff>415925</xdr:colOff>
      <xdr:row>37</xdr:row>
      <xdr:rowOff>101712</xdr:rowOff>
    </xdr:to>
    <xdr:sp macro="" textlink="">
      <xdr:nvSpPr>
        <xdr:cNvPr id="519" name="フローチャート : 判断 518"/>
        <xdr:cNvSpPr/>
      </xdr:nvSpPr>
      <xdr:spPr>
        <a:xfrm>
          <a:off x="15430500" y="634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118239</xdr:rowOff>
    </xdr:from>
    <xdr:ext cx="534377" cy="259045"/>
    <xdr:sp macro="" textlink="">
      <xdr:nvSpPr>
        <xdr:cNvPr id="520" name="テキスト ボックス 519"/>
        <xdr:cNvSpPr txBox="1"/>
      </xdr:nvSpPr>
      <xdr:spPr>
        <a:xfrm>
          <a:off x="15214111" y="6118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24486</xdr:rowOff>
    </xdr:from>
    <xdr:to>
      <xdr:col>21</xdr:col>
      <xdr:colOff>161925</xdr:colOff>
      <xdr:row>37</xdr:row>
      <xdr:rowOff>33241</xdr:rowOff>
    </xdr:to>
    <xdr:cxnSp macro="">
      <xdr:nvCxnSpPr>
        <xdr:cNvPr id="521" name="直線コネクタ 520"/>
        <xdr:cNvCxnSpPr/>
      </xdr:nvCxnSpPr>
      <xdr:spPr>
        <a:xfrm flipV="1">
          <a:off x="13703300" y="6025236"/>
          <a:ext cx="889000" cy="351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49426</xdr:rowOff>
    </xdr:from>
    <xdr:to>
      <xdr:col>19</xdr:col>
      <xdr:colOff>644525</xdr:colOff>
      <xdr:row>37</xdr:row>
      <xdr:rowOff>33241</xdr:rowOff>
    </xdr:to>
    <xdr:cxnSp macro="">
      <xdr:nvCxnSpPr>
        <xdr:cNvPr id="524" name="直線コネクタ 523"/>
        <xdr:cNvCxnSpPr/>
      </xdr:nvCxnSpPr>
      <xdr:spPr>
        <a:xfrm>
          <a:off x="12814300" y="5364376"/>
          <a:ext cx="889000" cy="101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171356</xdr:rowOff>
    </xdr:from>
    <xdr:to>
      <xdr:col>23</xdr:col>
      <xdr:colOff>568325</xdr:colOff>
      <xdr:row>37</xdr:row>
      <xdr:rowOff>101506</xdr:rowOff>
    </xdr:to>
    <xdr:sp macro="" textlink="">
      <xdr:nvSpPr>
        <xdr:cNvPr id="534" name="円/楕円 533"/>
        <xdr:cNvSpPr/>
      </xdr:nvSpPr>
      <xdr:spPr>
        <a:xfrm>
          <a:off x="16268700" y="634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149783</xdr:rowOff>
    </xdr:from>
    <xdr:ext cx="534377" cy="259045"/>
    <xdr:sp macro="" textlink="">
      <xdr:nvSpPr>
        <xdr:cNvPr id="535" name="消防費該当値テキスト"/>
        <xdr:cNvSpPr txBox="1"/>
      </xdr:nvSpPr>
      <xdr:spPr>
        <a:xfrm>
          <a:off x="16370300" y="632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31,393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39774</xdr:rowOff>
    </xdr:from>
    <xdr:to>
      <xdr:col>22</xdr:col>
      <xdr:colOff>415925</xdr:colOff>
      <xdr:row>37</xdr:row>
      <xdr:rowOff>141374</xdr:rowOff>
    </xdr:to>
    <xdr:sp macro="" textlink="">
      <xdr:nvSpPr>
        <xdr:cNvPr id="536" name="円/楕円 535"/>
        <xdr:cNvSpPr/>
      </xdr:nvSpPr>
      <xdr:spPr>
        <a:xfrm>
          <a:off x="15430500" y="638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132501</xdr:rowOff>
    </xdr:from>
    <xdr:ext cx="534377" cy="259045"/>
    <xdr:sp macro="" textlink="">
      <xdr:nvSpPr>
        <xdr:cNvPr id="537" name="テキスト ボックス 536"/>
        <xdr:cNvSpPr txBox="1"/>
      </xdr:nvSpPr>
      <xdr:spPr>
        <a:xfrm>
          <a:off x="15214111" y="647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29,649</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145136</xdr:rowOff>
    </xdr:from>
    <xdr:to>
      <xdr:col>21</xdr:col>
      <xdr:colOff>212725</xdr:colOff>
      <xdr:row>35</xdr:row>
      <xdr:rowOff>75286</xdr:rowOff>
    </xdr:to>
    <xdr:sp macro="" textlink="">
      <xdr:nvSpPr>
        <xdr:cNvPr id="538" name="円/楕円 537"/>
        <xdr:cNvSpPr/>
      </xdr:nvSpPr>
      <xdr:spPr>
        <a:xfrm>
          <a:off x="14541500" y="59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91813</xdr:rowOff>
    </xdr:from>
    <xdr:ext cx="534377" cy="259045"/>
    <xdr:sp macro="" textlink="">
      <xdr:nvSpPr>
        <xdr:cNvPr id="539" name="テキスト ボックス 538"/>
        <xdr:cNvSpPr txBox="1"/>
      </xdr:nvSpPr>
      <xdr:spPr>
        <a:xfrm>
          <a:off x="14325111" y="574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47,540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153891</xdr:rowOff>
    </xdr:from>
    <xdr:to>
      <xdr:col>20</xdr:col>
      <xdr:colOff>9525</xdr:colOff>
      <xdr:row>37</xdr:row>
      <xdr:rowOff>84041</xdr:rowOff>
    </xdr:to>
    <xdr:sp macro="" textlink="">
      <xdr:nvSpPr>
        <xdr:cNvPr id="540" name="円/楕円 539"/>
        <xdr:cNvSpPr/>
      </xdr:nvSpPr>
      <xdr:spPr>
        <a:xfrm>
          <a:off x="13652500" y="632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75168</xdr:rowOff>
    </xdr:from>
    <xdr:ext cx="534377" cy="259045"/>
    <xdr:sp macro="" textlink="">
      <xdr:nvSpPr>
        <xdr:cNvPr id="541" name="テキスト ボックス 540"/>
        <xdr:cNvSpPr txBox="1"/>
      </xdr:nvSpPr>
      <xdr:spPr>
        <a:xfrm>
          <a:off x="13436111" y="641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32,157</a:t>
          </a:r>
          <a:endParaRPr kumimoji="1" lang="ja-JP" altLang="en-US" sz="1000" b="1">
            <a:solidFill>
              <a:srgbClr val="FF0000"/>
            </a:solidFill>
            <a:latin typeface="ＭＳ Ｐゴシック"/>
          </a:endParaRPr>
        </a:p>
      </xdr:txBody>
    </xdr:sp>
    <xdr:clientData/>
  </xdr:oneCellAnchor>
  <xdr:twoCellAnchor>
    <xdr:from>
      <xdr:col>18</xdr:col>
      <xdr:colOff>390525</xdr:colOff>
      <xdr:row>30</xdr:row>
      <xdr:rowOff>170076</xdr:rowOff>
    </xdr:from>
    <xdr:to>
      <xdr:col>18</xdr:col>
      <xdr:colOff>492125</xdr:colOff>
      <xdr:row>31</xdr:row>
      <xdr:rowOff>100226</xdr:rowOff>
    </xdr:to>
    <xdr:sp macro="" textlink="">
      <xdr:nvSpPr>
        <xdr:cNvPr id="542" name="円/楕円 541"/>
        <xdr:cNvSpPr/>
      </xdr:nvSpPr>
      <xdr:spPr>
        <a:xfrm>
          <a:off x="12763500" y="53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29</xdr:row>
      <xdr:rowOff>116753</xdr:rowOff>
    </xdr:from>
    <xdr:ext cx="534377" cy="259045"/>
    <xdr:sp macro="" textlink="">
      <xdr:nvSpPr>
        <xdr:cNvPr id="543" name="テキスト ボックス 542"/>
        <xdr:cNvSpPr txBox="1"/>
      </xdr:nvSpPr>
      <xdr:spPr>
        <a:xfrm>
          <a:off x="12547111" y="508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61409</xdr:rowOff>
    </xdr:from>
    <xdr:to>
      <xdr:col>23</xdr:col>
      <xdr:colOff>517525</xdr:colOff>
      <xdr:row>57</xdr:row>
      <xdr:rowOff>15044</xdr:rowOff>
    </xdr:to>
    <xdr:cxnSp macro="">
      <xdr:nvCxnSpPr>
        <xdr:cNvPr id="570" name="直線コネクタ 569"/>
        <xdr:cNvCxnSpPr/>
      </xdr:nvCxnSpPr>
      <xdr:spPr>
        <a:xfrm>
          <a:off x="15481300" y="9662609"/>
          <a:ext cx="838200" cy="125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36423</xdr:rowOff>
    </xdr:from>
    <xdr:to>
      <xdr:col>22</xdr:col>
      <xdr:colOff>365125</xdr:colOff>
      <xdr:row>56</xdr:row>
      <xdr:rowOff>61409</xdr:rowOff>
    </xdr:to>
    <xdr:cxnSp macro="">
      <xdr:nvCxnSpPr>
        <xdr:cNvPr id="573" name="直線コネクタ 572"/>
        <xdr:cNvCxnSpPr/>
      </xdr:nvCxnSpPr>
      <xdr:spPr>
        <a:xfrm>
          <a:off x="14592300" y="9637623"/>
          <a:ext cx="889000" cy="24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98048</xdr:rowOff>
    </xdr:from>
    <xdr:to>
      <xdr:col>22</xdr:col>
      <xdr:colOff>415925</xdr:colOff>
      <xdr:row>57</xdr:row>
      <xdr:rowOff>28198</xdr:rowOff>
    </xdr:to>
    <xdr:sp macro="" textlink="">
      <xdr:nvSpPr>
        <xdr:cNvPr id="574" name="フローチャート : 判断 573"/>
        <xdr:cNvSpPr/>
      </xdr:nvSpPr>
      <xdr:spPr>
        <a:xfrm>
          <a:off x="15430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19325</xdr:rowOff>
    </xdr:from>
    <xdr:ext cx="534377" cy="259045"/>
    <xdr:sp macro="" textlink="">
      <xdr:nvSpPr>
        <xdr:cNvPr id="575" name="テキスト ボックス 574"/>
        <xdr:cNvSpPr txBox="1"/>
      </xdr:nvSpPr>
      <xdr:spPr>
        <a:xfrm>
          <a:off x="15214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84809</xdr:rowOff>
    </xdr:from>
    <xdr:to>
      <xdr:col>21</xdr:col>
      <xdr:colOff>161925</xdr:colOff>
      <xdr:row>56</xdr:row>
      <xdr:rowOff>36423</xdr:rowOff>
    </xdr:to>
    <xdr:cxnSp macro="">
      <xdr:nvCxnSpPr>
        <xdr:cNvPr id="576" name="直線コネクタ 575"/>
        <xdr:cNvCxnSpPr/>
      </xdr:nvCxnSpPr>
      <xdr:spPr>
        <a:xfrm>
          <a:off x="13703300" y="9514559"/>
          <a:ext cx="889000" cy="12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8" name="テキスト ボックス 577"/>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84809</xdr:rowOff>
    </xdr:from>
    <xdr:to>
      <xdr:col>19</xdr:col>
      <xdr:colOff>644525</xdr:colOff>
      <xdr:row>55</xdr:row>
      <xdr:rowOff>160525</xdr:rowOff>
    </xdr:to>
    <xdr:cxnSp macro="">
      <xdr:nvCxnSpPr>
        <xdr:cNvPr id="579" name="直線コネクタ 578"/>
        <xdr:cNvCxnSpPr/>
      </xdr:nvCxnSpPr>
      <xdr:spPr>
        <a:xfrm flipV="1">
          <a:off x="12814300" y="9514559"/>
          <a:ext cx="889000" cy="7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3" name="テキスト ボックス 582"/>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135694</xdr:rowOff>
    </xdr:from>
    <xdr:to>
      <xdr:col>23</xdr:col>
      <xdr:colOff>568325</xdr:colOff>
      <xdr:row>57</xdr:row>
      <xdr:rowOff>65844</xdr:rowOff>
    </xdr:to>
    <xdr:sp macro="" textlink="">
      <xdr:nvSpPr>
        <xdr:cNvPr id="589" name="円/楕円 588"/>
        <xdr:cNvSpPr/>
      </xdr:nvSpPr>
      <xdr:spPr>
        <a:xfrm>
          <a:off x="16268700" y="973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114121</xdr:rowOff>
    </xdr:from>
    <xdr:ext cx="534377" cy="259045"/>
    <xdr:sp macro="" textlink="">
      <xdr:nvSpPr>
        <xdr:cNvPr id="590" name="教育費該当値テキスト"/>
        <xdr:cNvSpPr txBox="1"/>
      </xdr:nvSpPr>
      <xdr:spPr>
        <a:xfrm>
          <a:off x="16370300" y="9715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64,765</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10609</xdr:rowOff>
    </xdr:from>
    <xdr:to>
      <xdr:col>22</xdr:col>
      <xdr:colOff>415925</xdr:colOff>
      <xdr:row>56</xdr:row>
      <xdr:rowOff>112209</xdr:rowOff>
    </xdr:to>
    <xdr:sp macro="" textlink="">
      <xdr:nvSpPr>
        <xdr:cNvPr id="591" name="円/楕円 590"/>
        <xdr:cNvSpPr/>
      </xdr:nvSpPr>
      <xdr:spPr>
        <a:xfrm>
          <a:off x="15430500" y="961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128736</xdr:rowOff>
    </xdr:from>
    <xdr:ext cx="534377" cy="259045"/>
    <xdr:sp macro="" textlink="">
      <xdr:nvSpPr>
        <xdr:cNvPr id="592" name="テキスト ボックス 591"/>
        <xdr:cNvSpPr txBox="1"/>
      </xdr:nvSpPr>
      <xdr:spPr>
        <a:xfrm>
          <a:off x="15214111" y="938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92,124</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157073</xdr:rowOff>
    </xdr:from>
    <xdr:to>
      <xdr:col>21</xdr:col>
      <xdr:colOff>212725</xdr:colOff>
      <xdr:row>56</xdr:row>
      <xdr:rowOff>87223</xdr:rowOff>
    </xdr:to>
    <xdr:sp macro="" textlink="">
      <xdr:nvSpPr>
        <xdr:cNvPr id="593" name="円/楕円 592"/>
        <xdr:cNvSpPr/>
      </xdr:nvSpPr>
      <xdr:spPr>
        <a:xfrm>
          <a:off x="14541500" y="958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103750</xdr:rowOff>
    </xdr:from>
    <xdr:ext cx="534377" cy="259045"/>
    <xdr:sp macro="" textlink="">
      <xdr:nvSpPr>
        <xdr:cNvPr id="594" name="テキスト ボックス 593"/>
        <xdr:cNvSpPr txBox="1"/>
      </xdr:nvSpPr>
      <xdr:spPr>
        <a:xfrm>
          <a:off x="14325111" y="93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97,589</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34009</xdr:rowOff>
    </xdr:from>
    <xdr:to>
      <xdr:col>20</xdr:col>
      <xdr:colOff>9525</xdr:colOff>
      <xdr:row>55</xdr:row>
      <xdr:rowOff>135609</xdr:rowOff>
    </xdr:to>
    <xdr:sp macro="" textlink="">
      <xdr:nvSpPr>
        <xdr:cNvPr id="595" name="円/楕円 594"/>
        <xdr:cNvSpPr/>
      </xdr:nvSpPr>
      <xdr:spPr>
        <a:xfrm>
          <a:off x="13652500" y="946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53</xdr:row>
      <xdr:rowOff>152136</xdr:rowOff>
    </xdr:from>
    <xdr:ext cx="599010" cy="259045"/>
    <xdr:sp macro="" textlink="">
      <xdr:nvSpPr>
        <xdr:cNvPr id="596" name="テキスト ボックス 595"/>
        <xdr:cNvSpPr txBox="1"/>
      </xdr:nvSpPr>
      <xdr:spPr>
        <a:xfrm>
          <a:off x="13403794" y="9238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124,506</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109725</xdr:rowOff>
    </xdr:from>
    <xdr:to>
      <xdr:col>18</xdr:col>
      <xdr:colOff>492125</xdr:colOff>
      <xdr:row>56</xdr:row>
      <xdr:rowOff>39875</xdr:rowOff>
    </xdr:to>
    <xdr:sp macro="" textlink="">
      <xdr:nvSpPr>
        <xdr:cNvPr id="597" name="円/楕円 596"/>
        <xdr:cNvSpPr/>
      </xdr:nvSpPr>
      <xdr:spPr>
        <a:xfrm>
          <a:off x="12763500" y="953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54</xdr:row>
      <xdr:rowOff>56402</xdr:rowOff>
    </xdr:from>
    <xdr:ext cx="599010" cy="259045"/>
    <xdr:sp macro="" textlink="">
      <xdr:nvSpPr>
        <xdr:cNvPr id="598" name="テキスト ボックス 597"/>
        <xdr:cNvSpPr txBox="1"/>
      </xdr:nvSpPr>
      <xdr:spPr>
        <a:xfrm>
          <a:off x="12514794" y="9314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107,945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171132</xdr:rowOff>
    </xdr:from>
    <xdr:to>
      <xdr:col>23</xdr:col>
      <xdr:colOff>517525</xdr:colOff>
      <xdr:row>78</xdr:row>
      <xdr:rowOff>61392</xdr:rowOff>
    </xdr:to>
    <xdr:cxnSp macro="">
      <xdr:nvCxnSpPr>
        <xdr:cNvPr id="627" name="直線コネクタ 626"/>
        <xdr:cNvCxnSpPr/>
      </xdr:nvCxnSpPr>
      <xdr:spPr>
        <a:xfrm flipV="1">
          <a:off x="15481300" y="13372782"/>
          <a:ext cx="838200" cy="6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151313</xdr:rowOff>
    </xdr:from>
    <xdr:ext cx="534377" cy="259045"/>
    <xdr:sp macro="" textlink="">
      <xdr:nvSpPr>
        <xdr:cNvPr id="628" name="災害復旧費平均値テキスト"/>
        <xdr:cNvSpPr txBox="1"/>
      </xdr:nvSpPr>
      <xdr:spPr>
        <a:xfrm>
          <a:off x="16370300" y="1335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14300</xdr:rowOff>
    </xdr:from>
    <xdr:to>
      <xdr:col>22</xdr:col>
      <xdr:colOff>365125</xdr:colOff>
      <xdr:row>78</xdr:row>
      <xdr:rowOff>61392</xdr:rowOff>
    </xdr:to>
    <xdr:cxnSp macro="">
      <xdr:nvCxnSpPr>
        <xdr:cNvPr id="630" name="直線コネクタ 629"/>
        <xdr:cNvCxnSpPr/>
      </xdr:nvCxnSpPr>
      <xdr:spPr>
        <a:xfrm>
          <a:off x="14592300" y="13387400"/>
          <a:ext cx="889000" cy="4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83693</xdr:rowOff>
    </xdr:from>
    <xdr:to>
      <xdr:col>22</xdr:col>
      <xdr:colOff>415925</xdr:colOff>
      <xdr:row>79</xdr:row>
      <xdr:rowOff>13843</xdr:rowOff>
    </xdr:to>
    <xdr:sp macro="" textlink="">
      <xdr:nvSpPr>
        <xdr:cNvPr id="631" name="フローチャート : 判断 630"/>
        <xdr:cNvSpPr/>
      </xdr:nvSpPr>
      <xdr:spPr>
        <a:xfrm>
          <a:off x="15430500" y="1345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4970</xdr:rowOff>
    </xdr:from>
    <xdr:ext cx="469744" cy="259045"/>
    <xdr:sp macro="" textlink="">
      <xdr:nvSpPr>
        <xdr:cNvPr id="632" name="テキスト ボックス 631"/>
        <xdr:cNvSpPr txBox="1"/>
      </xdr:nvSpPr>
      <xdr:spPr>
        <a:xfrm>
          <a:off x="15246427" y="1354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14300</xdr:rowOff>
    </xdr:from>
    <xdr:to>
      <xdr:col>21</xdr:col>
      <xdr:colOff>161925</xdr:colOff>
      <xdr:row>79</xdr:row>
      <xdr:rowOff>32905</xdr:rowOff>
    </xdr:to>
    <xdr:cxnSp macro="">
      <xdr:nvCxnSpPr>
        <xdr:cNvPr id="633" name="直線コネクタ 632"/>
        <xdr:cNvCxnSpPr/>
      </xdr:nvCxnSpPr>
      <xdr:spPr>
        <a:xfrm flipV="1">
          <a:off x="13703300" y="13387400"/>
          <a:ext cx="889000" cy="19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101643</xdr:rowOff>
    </xdr:from>
    <xdr:ext cx="534377" cy="259045"/>
    <xdr:sp macro="" textlink="">
      <xdr:nvSpPr>
        <xdr:cNvPr id="635" name="テキスト ボックス 634"/>
        <xdr:cNvSpPr txBox="1"/>
      </xdr:nvSpPr>
      <xdr:spPr>
        <a:xfrm>
          <a:off x="14325111" y="13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98501</xdr:rowOff>
    </xdr:from>
    <xdr:to>
      <xdr:col>19</xdr:col>
      <xdr:colOff>644525</xdr:colOff>
      <xdr:row>79</xdr:row>
      <xdr:rowOff>32905</xdr:rowOff>
    </xdr:to>
    <xdr:cxnSp macro="">
      <xdr:nvCxnSpPr>
        <xdr:cNvPr id="636" name="直線コネクタ 635"/>
        <xdr:cNvCxnSpPr/>
      </xdr:nvCxnSpPr>
      <xdr:spPr>
        <a:xfrm>
          <a:off x="12814300" y="13471601"/>
          <a:ext cx="889000" cy="10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120332</xdr:rowOff>
    </xdr:from>
    <xdr:to>
      <xdr:col>23</xdr:col>
      <xdr:colOff>568325</xdr:colOff>
      <xdr:row>78</xdr:row>
      <xdr:rowOff>50482</xdr:rowOff>
    </xdr:to>
    <xdr:sp macro="" textlink="">
      <xdr:nvSpPr>
        <xdr:cNvPr id="646" name="円/楕円 645"/>
        <xdr:cNvSpPr/>
      </xdr:nvSpPr>
      <xdr:spPr>
        <a:xfrm>
          <a:off x="16268700" y="13321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143209</xdr:rowOff>
    </xdr:from>
    <xdr:ext cx="534377" cy="259045"/>
    <xdr:sp macro="" textlink="">
      <xdr:nvSpPr>
        <xdr:cNvPr id="647" name="災害復旧費該当値テキスト"/>
        <xdr:cNvSpPr txBox="1"/>
      </xdr:nvSpPr>
      <xdr:spPr>
        <a:xfrm>
          <a:off x="16370300" y="13173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17,025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10592</xdr:rowOff>
    </xdr:from>
    <xdr:to>
      <xdr:col>22</xdr:col>
      <xdr:colOff>415925</xdr:colOff>
      <xdr:row>78</xdr:row>
      <xdr:rowOff>112192</xdr:rowOff>
    </xdr:to>
    <xdr:sp macro="" textlink="">
      <xdr:nvSpPr>
        <xdr:cNvPr id="648" name="円/楕円 647"/>
        <xdr:cNvSpPr/>
      </xdr:nvSpPr>
      <xdr:spPr>
        <a:xfrm>
          <a:off x="15430500" y="133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128719</xdr:rowOff>
    </xdr:from>
    <xdr:ext cx="534377" cy="259045"/>
    <xdr:sp macro="" textlink="">
      <xdr:nvSpPr>
        <xdr:cNvPr id="649" name="テキスト ボックス 648"/>
        <xdr:cNvSpPr txBox="1"/>
      </xdr:nvSpPr>
      <xdr:spPr>
        <a:xfrm>
          <a:off x="15214111" y="131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134950</xdr:rowOff>
    </xdr:from>
    <xdr:to>
      <xdr:col>21</xdr:col>
      <xdr:colOff>212725</xdr:colOff>
      <xdr:row>78</xdr:row>
      <xdr:rowOff>65100</xdr:rowOff>
    </xdr:to>
    <xdr:sp macro="" textlink="">
      <xdr:nvSpPr>
        <xdr:cNvPr id="650" name="円/楕円 649"/>
        <xdr:cNvSpPr/>
      </xdr:nvSpPr>
      <xdr:spPr>
        <a:xfrm>
          <a:off x="14541500" y="133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81627</xdr:rowOff>
    </xdr:from>
    <xdr:ext cx="534377" cy="259045"/>
    <xdr:sp macro="" textlink="">
      <xdr:nvSpPr>
        <xdr:cNvPr id="651" name="テキスト ボックス 650"/>
        <xdr:cNvSpPr txBox="1"/>
      </xdr:nvSpPr>
      <xdr:spPr>
        <a:xfrm>
          <a:off x="14325111" y="13111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15,874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153555</xdr:rowOff>
    </xdr:from>
    <xdr:to>
      <xdr:col>20</xdr:col>
      <xdr:colOff>9525</xdr:colOff>
      <xdr:row>79</xdr:row>
      <xdr:rowOff>83705</xdr:rowOff>
    </xdr:to>
    <xdr:sp macro="" textlink="">
      <xdr:nvSpPr>
        <xdr:cNvPr id="652" name="円/楕円 651"/>
        <xdr:cNvSpPr/>
      </xdr:nvSpPr>
      <xdr:spPr>
        <a:xfrm>
          <a:off x="13652500" y="1352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74832</xdr:rowOff>
    </xdr:from>
    <xdr:ext cx="378565" cy="259045"/>
    <xdr:sp macro="" textlink="">
      <xdr:nvSpPr>
        <xdr:cNvPr id="653" name="テキスト ボックス 652"/>
        <xdr:cNvSpPr txBox="1"/>
      </xdr:nvSpPr>
      <xdr:spPr>
        <a:xfrm>
          <a:off x="13514017" y="13619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47701</xdr:rowOff>
    </xdr:from>
    <xdr:to>
      <xdr:col>18</xdr:col>
      <xdr:colOff>492125</xdr:colOff>
      <xdr:row>78</xdr:row>
      <xdr:rowOff>149301</xdr:rowOff>
    </xdr:to>
    <xdr:sp macro="" textlink="">
      <xdr:nvSpPr>
        <xdr:cNvPr id="654" name="円/楕円 653"/>
        <xdr:cNvSpPr/>
      </xdr:nvSpPr>
      <xdr:spPr>
        <a:xfrm>
          <a:off x="12763500" y="1342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140428</xdr:rowOff>
    </xdr:from>
    <xdr:ext cx="469744" cy="259045"/>
    <xdr:sp macro="" textlink="">
      <xdr:nvSpPr>
        <xdr:cNvPr id="655" name="テキスト ボックス 654"/>
        <xdr:cNvSpPr txBox="1"/>
      </xdr:nvSpPr>
      <xdr:spPr>
        <a:xfrm>
          <a:off x="12579427" y="13513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127493</xdr:rowOff>
    </xdr:from>
    <xdr:to>
      <xdr:col>23</xdr:col>
      <xdr:colOff>517525</xdr:colOff>
      <xdr:row>95</xdr:row>
      <xdr:rowOff>10604</xdr:rowOff>
    </xdr:to>
    <xdr:cxnSp macro="">
      <xdr:nvCxnSpPr>
        <xdr:cNvPr id="680" name="直線コネクタ 679"/>
        <xdr:cNvCxnSpPr/>
      </xdr:nvCxnSpPr>
      <xdr:spPr>
        <a:xfrm flipV="1">
          <a:off x="15481300" y="16243793"/>
          <a:ext cx="838200" cy="5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56256</xdr:rowOff>
    </xdr:from>
    <xdr:ext cx="534377" cy="259045"/>
    <xdr:sp macro="" textlink="">
      <xdr:nvSpPr>
        <xdr:cNvPr id="681" name="公債費平均値テキスト"/>
        <xdr:cNvSpPr txBox="1"/>
      </xdr:nvSpPr>
      <xdr:spPr>
        <a:xfrm>
          <a:off x="16370300" y="16344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10604</xdr:rowOff>
    </xdr:from>
    <xdr:to>
      <xdr:col>22</xdr:col>
      <xdr:colOff>365125</xdr:colOff>
      <xdr:row>95</xdr:row>
      <xdr:rowOff>24709</xdr:rowOff>
    </xdr:to>
    <xdr:cxnSp macro="">
      <xdr:nvCxnSpPr>
        <xdr:cNvPr id="683" name="直線コネクタ 682"/>
        <xdr:cNvCxnSpPr/>
      </xdr:nvCxnSpPr>
      <xdr:spPr>
        <a:xfrm flipV="1">
          <a:off x="14592300" y="16298354"/>
          <a:ext cx="889000" cy="14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97684</xdr:rowOff>
    </xdr:from>
    <xdr:to>
      <xdr:col>22</xdr:col>
      <xdr:colOff>415925</xdr:colOff>
      <xdr:row>96</xdr:row>
      <xdr:rowOff>27834</xdr:rowOff>
    </xdr:to>
    <xdr:sp macro="" textlink="">
      <xdr:nvSpPr>
        <xdr:cNvPr id="684" name="フローチャート : 判断 683"/>
        <xdr:cNvSpPr/>
      </xdr:nvSpPr>
      <xdr:spPr>
        <a:xfrm>
          <a:off x="154305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18961</xdr:rowOff>
    </xdr:from>
    <xdr:ext cx="534377" cy="259045"/>
    <xdr:sp macro="" textlink="">
      <xdr:nvSpPr>
        <xdr:cNvPr id="685" name="テキスト ボックス 684"/>
        <xdr:cNvSpPr txBox="1"/>
      </xdr:nvSpPr>
      <xdr:spPr>
        <a:xfrm>
          <a:off x="15214111" y="1647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170441</xdr:rowOff>
    </xdr:from>
    <xdr:to>
      <xdr:col>21</xdr:col>
      <xdr:colOff>161925</xdr:colOff>
      <xdr:row>95</xdr:row>
      <xdr:rowOff>24709</xdr:rowOff>
    </xdr:to>
    <xdr:cxnSp macro="">
      <xdr:nvCxnSpPr>
        <xdr:cNvPr id="686" name="直線コネクタ 685"/>
        <xdr:cNvCxnSpPr/>
      </xdr:nvCxnSpPr>
      <xdr:spPr>
        <a:xfrm>
          <a:off x="13703300" y="16286741"/>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3416</xdr:rowOff>
    </xdr:from>
    <xdr:ext cx="534377" cy="259045"/>
    <xdr:sp macro="" textlink="">
      <xdr:nvSpPr>
        <xdr:cNvPr id="688" name="テキスト ボックス 687"/>
        <xdr:cNvSpPr txBox="1"/>
      </xdr:nvSpPr>
      <xdr:spPr>
        <a:xfrm>
          <a:off x="14325111" y="1646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170441</xdr:rowOff>
    </xdr:from>
    <xdr:to>
      <xdr:col>19</xdr:col>
      <xdr:colOff>644525</xdr:colOff>
      <xdr:row>95</xdr:row>
      <xdr:rowOff>50054</xdr:rowOff>
    </xdr:to>
    <xdr:cxnSp macro="">
      <xdr:nvCxnSpPr>
        <xdr:cNvPr id="689" name="直線コネクタ 688"/>
        <xdr:cNvCxnSpPr/>
      </xdr:nvCxnSpPr>
      <xdr:spPr>
        <a:xfrm flipV="1">
          <a:off x="12814300" y="16286741"/>
          <a:ext cx="889000" cy="51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162059</xdr:rowOff>
    </xdr:from>
    <xdr:ext cx="534377" cy="259045"/>
    <xdr:sp macro="" textlink="">
      <xdr:nvSpPr>
        <xdr:cNvPr id="691" name="テキスト ボックス 690"/>
        <xdr:cNvSpPr txBox="1"/>
      </xdr:nvSpPr>
      <xdr:spPr>
        <a:xfrm>
          <a:off x="13436111" y="164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149435</xdr:rowOff>
    </xdr:from>
    <xdr:ext cx="534377" cy="259045"/>
    <xdr:sp macro="" textlink="">
      <xdr:nvSpPr>
        <xdr:cNvPr id="693" name="テキスト ボックス 692"/>
        <xdr:cNvSpPr txBox="1"/>
      </xdr:nvSpPr>
      <xdr:spPr>
        <a:xfrm>
          <a:off x="12547111" y="1643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76693</xdr:rowOff>
    </xdr:from>
    <xdr:to>
      <xdr:col>23</xdr:col>
      <xdr:colOff>568325</xdr:colOff>
      <xdr:row>95</xdr:row>
      <xdr:rowOff>6843</xdr:rowOff>
    </xdr:to>
    <xdr:sp macro="" textlink="">
      <xdr:nvSpPr>
        <xdr:cNvPr id="699" name="円/楕円 698"/>
        <xdr:cNvSpPr/>
      </xdr:nvSpPr>
      <xdr:spPr>
        <a:xfrm>
          <a:off x="16268700" y="1619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99570</xdr:rowOff>
    </xdr:from>
    <xdr:ext cx="599010" cy="259045"/>
    <xdr:sp macro="" textlink="">
      <xdr:nvSpPr>
        <xdr:cNvPr id="700" name="公債費該当値テキスト"/>
        <xdr:cNvSpPr txBox="1"/>
      </xdr:nvSpPr>
      <xdr:spPr>
        <a:xfrm>
          <a:off x="16370300" y="16044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102,136</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131254</xdr:rowOff>
    </xdr:from>
    <xdr:to>
      <xdr:col>22</xdr:col>
      <xdr:colOff>415925</xdr:colOff>
      <xdr:row>95</xdr:row>
      <xdr:rowOff>61404</xdr:rowOff>
    </xdr:to>
    <xdr:sp macro="" textlink="">
      <xdr:nvSpPr>
        <xdr:cNvPr id="701" name="円/楕円 700"/>
        <xdr:cNvSpPr/>
      </xdr:nvSpPr>
      <xdr:spPr>
        <a:xfrm>
          <a:off x="15430500" y="16247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77931</xdr:rowOff>
    </xdr:from>
    <xdr:ext cx="534377" cy="259045"/>
    <xdr:sp macro="" textlink="">
      <xdr:nvSpPr>
        <xdr:cNvPr id="702" name="テキスト ボックス 701"/>
        <xdr:cNvSpPr txBox="1"/>
      </xdr:nvSpPr>
      <xdr:spPr>
        <a:xfrm>
          <a:off x="15214111" y="160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92,589</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145359</xdr:rowOff>
    </xdr:from>
    <xdr:to>
      <xdr:col>21</xdr:col>
      <xdr:colOff>212725</xdr:colOff>
      <xdr:row>95</xdr:row>
      <xdr:rowOff>75509</xdr:rowOff>
    </xdr:to>
    <xdr:sp macro="" textlink="">
      <xdr:nvSpPr>
        <xdr:cNvPr id="703" name="円/楕円 702"/>
        <xdr:cNvSpPr/>
      </xdr:nvSpPr>
      <xdr:spPr>
        <a:xfrm>
          <a:off x="14541500" y="16261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93</xdr:row>
      <xdr:rowOff>92036</xdr:rowOff>
    </xdr:from>
    <xdr:ext cx="534377" cy="259045"/>
    <xdr:sp macro="" textlink="">
      <xdr:nvSpPr>
        <xdr:cNvPr id="704" name="テキスト ボックス 703"/>
        <xdr:cNvSpPr txBox="1"/>
      </xdr:nvSpPr>
      <xdr:spPr>
        <a:xfrm>
          <a:off x="14325111" y="16036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90,121</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119641</xdr:rowOff>
    </xdr:from>
    <xdr:to>
      <xdr:col>20</xdr:col>
      <xdr:colOff>9525</xdr:colOff>
      <xdr:row>95</xdr:row>
      <xdr:rowOff>49791</xdr:rowOff>
    </xdr:to>
    <xdr:sp macro="" textlink="">
      <xdr:nvSpPr>
        <xdr:cNvPr id="705" name="円/楕円 704"/>
        <xdr:cNvSpPr/>
      </xdr:nvSpPr>
      <xdr:spPr>
        <a:xfrm>
          <a:off x="13652500" y="1623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66318</xdr:rowOff>
    </xdr:from>
    <xdr:ext cx="534377" cy="259045"/>
    <xdr:sp macro="" textlink="">
      <xdr:nvSpPr>
        <xdr:cNvPr id="706" name="テキスト ボックス 705"/>
        <xdr:cNvSpPr txBox="1"/>
      </xdr:nvSpPr>
      <xdr:spPr>
        <a:xfrm>
          <a:off x="13436111" y="1601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94,621</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170704</xdr:rowOff>
    </xdr:from>
    <xdr:to>
      <xdr:col>18</xdr:col>
      <xdr:colOff>492125</xdr:colOff>
      <xdr:row>95</xdr:row>
      <xdr:rowOff>100854</xdr:rowOff>
    </xdr:to>
    <xdr:sp macro="" textlink="">
      <xdr:nvSpPr>
        <xdr:cNvPr id="707" name="円/楕円 706"/>
        <xdr:cNvSpPr/>
      </xdr:nvSpPr>
      <xdr:spPr>
        <a:xfrm>
          <a:off x="12763500" y="1628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93</xdr:row>
      <xdr:rowOff>117381</xdr:rowOff>
    </xdr:from>
    <xdr:ext cx="534377" cy="259045"/>
    <xdr:sp macro="" textlink="">
      <xdr:nvSpPr>
        <xdr:cNvPr id="708" name="テキスト ボックス 707"/>
        <xdr:cNvSpPr txBox="1"/>
      </xdr:nvSpPr>
      <xdr:spPr>
        <a:xfrm>
          <a:off x="12547111" y="1606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85,686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89967</xdr:rowOff>
    </xdr:from>
    <xdr:to>
      <xdr:col>31</xdr:col>
      <xdr:colOff>85725</xdr:colOff>
      <xdr:row>39</xdr:row>
      <xdr:rowOff>20117</xdr:rowOff>
    </xdr:to>
    <xdr:sp macro="" textlink="">
      <xdr:nvSpPr>
        <xdr:cNvPr id="741" name="フローチャート : 判断 740"/>
        <xdr:cNvSpPr/>
      </xdr:nvSpPr>
      <xdr:spPr>
        <a:xfrm>
          <a:off x="21272500" y="66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36644</xdr:rowOff>
    </xdr:from>
    <xdr:ext cx="378565" cy="259045"/>
    <xdr:sp macro="" textlink="">
      <xdr:nvSpPr>
        <xdr:cNvPr id="742" name="テキスト ボックス 741"/>
        <xdr:cNvSpPr txBox="1"/>
      </xdr:nvSpPr>
      <xdr:spPr>
        <a:xfrm>
          <a:off x="21134017" y="638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205,576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44,693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円の増となっている。その主な要因は、ふるさと寄附金事業が返礼品の充実やクレジット納付等により大幅に増加したことと、情報セキュリティ強化対策事業等によるものである。</a:t>
          </a:r>
          <a:endParaRPr kumimoji="1" lang="en-US" altLang="ja-JP" sz="1300" b="0" i="0" u="none" strike="noStrike" kern="0" cap="none" spc="0" normalizeH="0" baseline="0" noProof="0">
            <a:ln>
              <a:noFill/>
            </a:ln>
            <a:solidFill>
              <a:srgbClr val="FF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64,765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27,359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円の減となっている。その主な要因は、小中学校等の共同調理場建設事業が終了したためである。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公債費は、住民一人当たり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102,136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円で前年度比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9,547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円の増となっている。これは過疎対策事業債等の元金償還が始まったことによるものであり、今後も増加していく見込みであるため新規事業の実施等について総点検を図り、財政の健全化を図る。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27</a:t>
          </a:r>
          <a:r>
            <a:rPr kumimoji="1" lang="ja-JP" altLang="en-US" sz="13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年度は、歳出が大幅に減ったことにより形式収支が増加し、実質収支額も増加している。歳出決算額が減額となった主な要因は、大型建築事業の終了により普通建設事業費が大幅に減少したことによるものである。</a:t>
          </a:r>
          <a:endParaRPr kumimoji="1" lang="ja-JP" altLang="en-US"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endParaRPr>
        </a:p>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は、歳出が増えたことにより形式収支が減少し、実質収支額も減少している。歳出決算額が増額となった主な要因は、委託業務の増による物件費の増、財政調整基金積立金の増、公債費の増によるもの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高知県越知町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年度決算は、国民健康保険事業特別会計において赤字額が△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0.67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となっているが、これは財政調整基金からの繰入を行わなかったため、繰上充用を行ったことによるものである。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国民健康保険事業特別会計については、単年度収支における赤字は平成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21</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年度より始まっており、財政調整基金の残高も残りわずかとなっているため、平成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年度に保険税率の改定を行い財政の健全化に努める。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簡易水道事業特別会計については、国庫支出金・繰越金の増により黒字額が増加している。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2" Type="http://schemas.openxmlformats.org/officeDocument/2006/relationships/drawing" Target="../drawings/drawing9.xml" />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2" Type="http://schemas.openxmlformats.org/officeDocument/2006/relationships/drawing" Target="../drawings/drawing10.xml" />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2" Type="http://schemas.openxmlformats.org/officeDocument/2006/relationships/drawing" Target="../drawings/drawing11.xml" />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2.xml" />
  <Relationship Id="rId1" Type="http://schemas.openxmlformats.org/officeDocument/2006/relationships/printerSettings" Target="../printerSettings/printerSettings1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1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16.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2" Type="http://schemas.openxmlformats.org/officeDocument/2006/relationships/drawing" Target="../drawings/drawing3.x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2" Type="http://schemas.openxmlformats.org/officeDocument/2006/relationships/drawing" Target="../drawings/drawing6.xml" />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2" Type="http://schemas.openxmlformats.org/officeDocument/2006/relationships/drawing" Target="../drawings/drawing7.xml" />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2" Type="http://schemas.openxmlformats.org/officeDocument/2006/relationships/drawing" Target="../drawings/drawing8.xml" />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5116282</v>
      </c>
      <c r="BO4" s="381"/>
      <c r="BP4" s="381"/>
      <c r="BQ4" s="381"/>
      <c r="BR4" s="381"/>
      <c r="BS4" s="381"/>
      <c r="BT4" s="381"/>
      <c r="BU4" s="382"/>
      <c r="BV4" s="380">
        <v>5023945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2.2000000000000002</v>
      </c>
      <c r="CU4" s="387"/>
      <c r="CV4" s="387"/>
      <c r="CW4" s="387"/>
      <c r="CX4" s="387"/>
      <c r="CY4" s="387"/>
      <c r="CZ4" s="387"/>
      <c r="DA4" s="388"/>
      <c r="DB4" s="386">
        <v>3.6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4984857</v>
      </c>
      <c r="BO5" s="418"/>
      <c r="BP5" s="418"/>
      <c r="BQ5" s="418"/>
      <c r="BR5" s="418"/>
      <c r="BS5" s="418"/>
      <c r="BT5" s="418"/>
      <c r="BU5" s="419"/>
      <c r="BV5" s="417">
        <v>4819088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93.4</v>
      </c>
      <c r="CU5" s="415"/>
      <c r="CV5" s="415"/>
      <c r="CW5" s="415"/>
      <c r="CX5" s="415"/>
      <c r="CY5" s="415"/>
      <c r="CZ5" s="415"/>
      <c r="DA5" s="416"/>
      <c r="DB5" s="414">
        <v>87.4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131425</v>
      </c>
      <c r="BO6" s="418"/>
      <c r="BP6" s="418"/>
      <c r="BQ6" s="418"/>
      <c r="BR6" s="418"/>
      <c r="BS6" s="418"/>
      <c r="BT6" s="418"/>
      <c r="BU6" s="419"/>
      <c r="BV6" s="417">
        <v>204857</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97.2</v>
      </c>
      <c r="CU6" s="455"/>
      <c r="CV6" s="455"/>
      <c r="CW6" s="455"/>
      <c r="CX6" s="455"/>
      <c r="CY6" s="455"/>
      <c r="CZ6" s="455"/>
      <c r="DA6" s="456"/>
      <c r="DB6" s="454">
        <v>92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71945</v>
      </c>
      <c r="BO7" s="418"/>
      <c r="BP7" s="418"/>
      <c r="BQ7" s="418"/>
      <c r="BR7" s="418"/>
      <c r="BS7" s="418"/>
      <c r="BT7" s="418"/>
      <c r="BU7" s="419"/>
      <c r="BV7" s="417">
        <v>104633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2757062</v>
      </c>
      <c r="CU7" s="418"/>
      <c r="CV7" s="418"/>
      <c r="CW7" s="418"/>
      <c r="CX7" s="418"/>
      <c r="CY7" s="418"/>
      <c r="CZ7" s="418"/>
      <c r="DA7" s="419"/>
      <c r="DB7" s="417">
        <v>2793946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59480</v>
      </c>
      <c r="BO8" s="418"/>
      <c r="BP8" s="418"/>
      <c r="BQ8" s="418"/>
      <c r="BR8" s="418"/>
      <c r="BS8" s="418"/>
      <c r="BT8" s="418"/>
      <c r="BU8" s="419"/>
      <c r="BV8" s="417">
        <v>100224</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0.19</v>
      </c>
      <c r="CU8" s="458"/>
      <c r="CV8" s="458"/>
      <c r="CW8" s="458"/>
      <c r="CX8" s="458"/>
      <c r="CY8" s="458"/>
      <c r="CZ8" s="458"/>
      <c r="DA8" s="459"/>
      <c r="DB8" s="457">
        <v>0.19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5795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-40744</v>
      </c>
      <c r="BO9" s="418"/>
      <c r="BP9" s="418"/>
      <c r="BQ9" s="418"/>
      <c r="BR9" s="418"/>
      <c r="BS9" s="418"/>
      <c r="BT9" s="418"/>
      <c r="BU9" s="419"/>
      <c r="BV9" s="417">
        <v>97375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17.899999999999999</v>
      </c>
      <c r="CU9" s="415"/>
      <c r="CV9" s="415"/>
      <c r="CW9" s="415"/>
      <c r="CX9" s="415"/>
      <c r="CY9" s="415"/>
      <c r="CZ9" s="415"/>
      <c r="DA9" s="416"/>
      <c r="DB9" s="414">
        <v>16.899999999999999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6374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50532</v>
      </c>
      <c r="BO10" s="418"/>
      <c r="BP10" s="418"/>
      <c r="BQ10" s="418"/>
      <c r="BR10" s="418"/>
      <c r="BS10" s="418"/>
      <c r="BT10" s="418"/>
      <c r="BU10" s="419"/>
      <c r="BV10" s="417">
        <v>1831</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5906</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5892</v>
      </c>
      <c r="S13" s="499"/>
      <c r="T13" s="499"/>
      <c r="U13" s="499"/>
      <c r="V13" s="500"/>
      <c r="W13" s="433" t="s">
        <v>124</v>
      </c>
      <c r="X13" s="434"/>
      <c r="Y13" s="434"/>
      <c r="Z13" s="434"/>
      <c r="AA13" s="434"/>
      <c r="AB13" s="424"/>
      <c r="AC13" s="468">
        <v>372</v>
      </c>
      <c r="AD13" s="469"/>
      <c r="AE13" s="469"/>
      <c r="AF13" s="469"/>
      <c r="AG13" s="508"/>
      <c r="AH13" s="468">
        <v>479</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9788</v>
      </c>
      <c r="BO13" s="418"/>
      <c r="BP13" s="418"/>
      <c r="BQ13" s="418"/>
      <c r="BR13" s="418"/>
      <c r="BS13" s="418"/>
      <c r="BT13" s="418"/>
      <c r="BU13" s="419"/>
      <c r="BV13" s="417">
        <v>99206</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6.7</v>
      </c>
      <c r="CU13" s="415"/>
      <c r="CV13" s="415"/>
      <c r="CW13" s="415"/>
      <c r="CX13" s="415"/>
      <c r="CY13" s="415"/>
      <c r="CZ13" s="415"/>
      <c r="DA13" s="416"/>
      <c r="DB13" s="414">
        <v>6.1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6011</v>
      </c>
      <c r="S14" s="499"/>
      <c r="T14" s="499"/>
      <c r="U14" s="499"/>
      <c r="V14" s="500"/>
      <c r="W14" s="407"/>
      <c r="X14" s="408"/>
      <c r="Y14" s="408"/>
      <c r="Z14" s="408"/>
      <c r="AA14" s="408"/>
      <c r="AB14" s="397"/>
      <c r="AC14" s="501">
        <v>14.2</v>
      </c>
      <c r="AD14" s="502"/>
      <c r="AE14" s="502"/>
      <c r="AF14" s="502"/>
      <c r="AG14" s="503"/>
      <c r="AH14" s="501">
        <v>17.100000000000001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34.4</v>
      </c>
      <c r="CU14" s="513"/>
      <c r="CV14" s="513"/>
      <c r="CW14" s="513"/>
      <c r="CX14" s="513"/>
      <c r="CY14" s="513"/>
      <c r="CZ14" s="513"/>
      <c r="DA14" s="514"/>
      <c r="DB14" s="512">
        <v>30.1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5995</v>
      </c>
      <c r="S15" s="499"/>
      <c r="T15" s="499"/>
      <c r="U15" s="499"/>
      <c r="V15" s="500"/>
      <c r="W15" s="433" t="s">
        <v>131</v>
      </c>
      <c r="X15" s="434"/>
      <c r="Y15" s="434"/>
      <c r="Z15" s="434"/>
      <c r="AA15" s="434"/>
      <c r="AB15" s="424"/>
      <c r="AC15" s="468">
        <v>607</v>
      </c>
      <c r="AD15" s="469"/>
      <c r="AE15" s="469"/>
      <c r="AF15" s="469"/>
      <c r="AG15" s="508"/>
      <c r="AH15" s="468">
        <v>656</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514376</v>
      </c>
      <c r="BO15" s="381"/>
      <c r="BP15" s="381"/>
      <c r="BQ15" s="381"/>
      <c r="BR15" s="381"/>
      <c r="BS15" s="381"/>
      <c r="BT15" s="381"/>
      <c r="BU15" s="382"/>
      <c r="BV15" s="380">
        <v>478762</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23.2</v>
      </c>
      <c r="AD16" s="502"/>
      <c r="AE16" s="502"/>
      <c r="AF16" s="502"/>
      <c r="AG16" s="503"/>
      <c r="AH16" s="501">
        <v>23.4</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2525196</v>
      </c>
      <c r="BO16" s="418"/>
      <c r="BP16" s="418"/>
      <c r="BQ16" s="418"/>
      <c r="BR16" s="418"/>
      <c r="BS16" s="418"/>
      <c r="BT16" s="418"/>
      <c r="BU16" s="419"/>
      <c r="BV16" s="417">
        <v>2538527</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1635</v>
      </c>
      <c r="AD17" s="469"/>
      <c r="AE17" s="469"/>
      <c r="AF17" s="469"/>
      <c r="AG17" s="508"/>
      <c r="AH17" s="468">
        <v>1674</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643237</v>
      </c>
      <c r="BO17" s="418"/>
      <c r="BP17" s="418"/>
      <c r="BQ17" s="418"/>
      <c r="BR17" s="418"/>
      <c r="BS17" s="418"/>
      <c r="BT17" s="418"/>
      <c r="BU17" s="419"/>
      <c r="BV17" s="417">
        <v>592032</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111.95</v>
      </c>
      <c r="M18" s="530"/>
      <c r="N18" s="530"/>
      <c r="O18" s="530"/>
      <c r="P18" s="530"/>
      <c r="Q18" s="530"/>
      <c r="R18" s="531"/>
      <c r="S18" s="531"/>
      <c r="T18" s="531"/>
      <c r="U18" s="531"/>
      <c r="V18" s="532"/>
      <c r="W18" s="435"/>
      <c r="X18" s="436"/>
      <c r="Y18" s="436"/>
      <c r="Z18" s="436"/>
      <c r="AA18" s="436"/>
      <c r="AB18" s="427"/>
      <c r="AC18" s="533">
        <v>62.5</v>
      </c>
      <c r="AD18" s="534"/>
      <c r="AE18" s="534"/>
      <c r="AF18" s="534"/>
      <c r="AG18" s="535"/>
      <c r="AH18" s="533">
        <v>59.6</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2582914</v>
      </c>
      <c r="BO18" s="418"/>
      <c r="BP18" s="418"/>
      <c r="BQ18" s="418"/>
      <c r="BR18" s="418"/>
      <c r="BS18" s="418"/>
      <c r="BT18" s="418"/>
      <c r="BU18" s="419"/>
      <c r="BV18" s="417">
        <v>2498141</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52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3348799</v>
      </c>
      <c r="BO19" s="418"/>
      <c r="BP19" s="418"/>
      <c r="BQ19" s="418"/>
      <c r="BR19" s="418"/>
      <c r="BS19" s="418"/>
      <c r="BT19" s="418"/>
      <c r="BU19" s="419"/>
      <c r="BV19" s="417">
        <v>3240542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2518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6195139</v>
      </c>
      <c r="BO23" s="418"/>
      <c r="BP23" s="418"/>
      <c r="BQ23" s="418"/>
      <c r="BR23" s="418"/>
      <c r="BS23" s="418"/>
      <c r="BT23" s="418"/>
      <c r="BU23" s="419"/>
      <c r="BV23" s="417">
        <v>6266166</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6100</v>
      </c>
      <c r="R24" s="469"/>
      <c r="S24" s="469"/>
      <c r="T24" s="469"/>
      <c r="U24" s="469"/>
      <c r="V24" s="508"/>
      <c r="W24" s="563"/>
      <c r="X24" s="551"/>
      <c r="Y24" s="552"/>
      <c r="Z24" s="467" t="s">
        <v>154</v>
      </c>
      <c r="AA24" s="447"/>
      <c r="AB24" s="447"/>
      <c r="AC24" s="447"/>
      <c r="AD24" s="447"/>
      <c r="AE24" s="447"/>
      <c r="AF24" s="447"/>
      <c r="AG24" s="448"/>
      <c r="AH24" s="468">
        <v>100</v>
      </c>
      <c r="AI24" s="469"/>
      <c r="AJ24" s="469"/>
      <c r="AK24" s="469"/>
      <c r="AL24" s="508"/>
      <c r="AM24" s="468">
        <v>313900</v>
      </c>
      <c r="AN24" s="469"/>
      <c r="AO24" s="469"/>
      <c r="AP24" s="469"/>
      <c r="AQ24" s="469"/>
      <c r="AR24" s="508"/>
      <c r="AS24" s="468">
        <v>3139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5756716</v>
      </c>
      <c r="BO24" s="418"/>
      <c r="BP24" s="418"/>
      <c r="BQ24" s="418"/>
      <c r="BR24" s="418"/>
      <c r="BS24" s="418"/>
      <c r="BT24" s="418"/>
      <c r="BU24" s="419"/>
      <c r="BV24" s="417">
        <v>5759957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5210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75358</v>
      </c>
      <c r="BO25" s="381"/>
      <c r="BP25" s="381"/>
      <c r="BQ25" s="381"/>
      <c r="BR25" s="381"/>
      <c r="BS25" s="381"/>
      <c r="BT25" s="381"/>
      <c r="BU25" s="382"/>
      <c r="BV25" s="380">
        <v>112715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4880</v>
      </c>
      <c r="R26" s="469"/>
      <c r="S26" s="469"/>
      <c r="T26" s="469"/>
      <c r="U26" s="469"/>
      <c r="V26" s="508"/>
      <c r="W26" s="563"/>
      <c r="X26" s="551"/>
      <c r="Y26" s="552"/>
      <c r="Z26" s="467" t="s">
        <v>160</v>
      </c>
      <c r="AA26" s="573"/>
      <c r="AB26" s="573"/>
      <c r="AC26" s="573"/>
      <c r="AD26" s="573"/>
      <c r="AE26" s="573"/>
      <c r="AF26" s="573"/>
      <c r="AG26" s="574"/>
      <c r="AH26" s="468">
        <v>11</v>
      </c>
      <c r="AI26" s="469"/>
      <c r="AJ26" s="469"/>
      <c r="AK26" s="469"/>
      <c r="AL26" s="508"/>
      <c r="AM26" s="468">
        <v>32835</v>
      </c>
      <c r="AN26" s="469"/>
      <c r="AO26" s="469"/>
      <c r="AP26" s="469"/>
      <c r="AQ26" s="469"/>
      <c r="AR26" s="508"/>
      <c r="AS26" s="468">
        <v>2985</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2240</v>
      </c>
      <c r="R27" s="469"/>
      <c r="S27" s="469"/>
      <c r="T27" s="469"/>
      <c r="U27" s="469"/>
      <c r="V27" s="508"/>
      <c r="W27" s="563"/>
      <c r="X27" s="551"/>
      <c r="Y27" s="552"/>
      <c r="Z27" s="467" t="s">
        <v>163</v>
      </c>
      <c r="AA27" s="447"/>
      <c r="AB27" s="447"/>
      <c r="AC27" s="447"/>
      <c r="AD27" s="447"/>
      <c r="AE27" s="447"/>
      <c r="AF27" s="447"/>
      <c r="AG27" s="448"/>
      <c r="AH27" s="468">
        <v>4</v>
      </c>
      <c r="AI27" s="469"/>
      <c r="AJ27" s="469"/>
      <c r="AK27" s="469"/>
      <c r="AL27" s="508"/>
      <c r="AM27" s="468">
        <v>11240</v>
      </c>
      <c r="AN27" s="469"/>
      <c r="AO27" s="469"/>
      <c r="AP27" s="469"/>
      <c r="AQ27" s="469"/>
      <c r="AR27" s="508"/>
      <c r="AS27" s="468">
        <v>2810</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252099</v>
      </c>
      <c r="BO27" s="587"/>
      <c r="BP27" s="587"/>
      <c r="BQ27" s="587"/>
      <c r="BR27" s="587"/>
      <c r="BS27" s="587"/>
      <c r="BT27" s="587"/>
      <c r="BU27" s="588"/>
      <c r="BV27" s="586">
        <v>277166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1840</v>
      </c>
      <c r="R28" s="469"/>
      <c r="S28" s="469"/>
      <c r="T28" s="469"/>
      <c r="U28" s="469"/>
      <c r="V28" s="508"/>
      <c r="W28" s="563"/>
      <c r="X28" s="551"/>
      <c r="Y28" s="552"/>
      <c r="Z28" s="467" t="s">
        <v>166</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684844</v>
      </c>
      <c r="BO28" s="381"/>
      <c r="BP28" s="381"/>
      <c r="BQ28" s="381"/>
      <c r="BR28" s="381"/>
      <c r="BS28" s="381"/>
      <c r="BT28" s="381"/>
      <c r="BU28" s="382"/>
      <c r="BV28" s="380">
        <v>634312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7</v>
      </c>
      <c r="M29" s="469"/>
      <c r="N29" s="469"/>
      <c r="O29" s="469"/>
      <c r="P29" s="508"/>
      <c r="Q29" s="468">
        <v>1650</v>
      </c>
      <c r="R29" s="469"/>
      <c r="S29" s="469"/>
      <c r="T29" s="469"/>
      <c r="U29" s="469"/>
      <c r="V29" s="508"/>
      <c r="W29" s="564"/>
      <c r="X29" s="565"/>
      <c r="Y29" s="566"/>
      <c r="Z29" s="467" t="s">
        <v>170</v>
      </c>
      <c r="AA29" s="447"/>
      <c r="AB29" s="447"/>
      <c r="AC29" s="447"/>
      <c r="AD29" s="447"/>
      <c r="AE29" s="447"/>
      <c r="AF29" s="447"/>
      <c r="AG29" s="448"/>
      <c r="AH29" s="468">
        <v>104</v>
      </c>
      <c r="AI29" s="469"/>
      <c r="AJ29" s="469"/>
      <c r="AK29" s="469"/>
      <c r="AL29" s="508"/>
      <c r="AM29" s="468">
        <v>325140</v>
      </c>
      <c r="AN29" s="469"/>
      <c r="AO29" s="469"/>
      <c r="AP29" s="469"/>
      <c r="AQ29" s="469"/>
      <c r="AR29" s="508"/>
      <c r="AS29" s="468">
        <v>3126</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630994</v>
      </c>
      <c r="BO29" s="418"/>
      <c r="BP29" s="418"/>
      <c r="BQ29" s="418"/>
      <c r="BR29" s="418"/>
      <c r="BS29" s="418"/>
      <c r="BT29" s="418"/>
      <c r="BU29" s="419"/>
      <c r="BV29" s="417">
        <v>630994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98.9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582907</v>
      </c>
      <c r="BO30" s="587"/>
      <c r="BP30" s="587"/>
      <c r="BQ30" s="587"/>
      <c r="BR30" s="587"/>
      <c r="BS30" s="587"/>
      <c r="BT30" s="587"/>
      <c r="BU30" s="588"/>
      <c r="BV30" s="586">
        <v>565567</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IF('各会計、関係団体の財政状況及び健全化判断比率'!B32="","",'各会計、関係団体の財政状況及び健全化判断比率'!B32)</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高吾北町村広域事務組合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蚕糸資料館事業特別会計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介護保険事業特別会計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IF('各会計、関係団体の財政状況及び健全化判断比率'!B33="","",'各会計、関係団体の財政状況及び健全化判断比率'!B33)</f>
        <v>下水道事業特別会計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高吾北町村広域事務組合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横倉山自然の森博物館事業特別会計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高吾北町村広域事務組合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土地取得事業特別会計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高吾北町村広域事務組合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高吾北町村広域事務組合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高知県広域食肉センター事務組合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17</v>
      </c>
      <c r="BX40" s="598"/>
      <c r="BY40" s="599" t="str">
        <f>IF('各会計、関係団体の財政状況及び健全化判断比率'!B74="","",'各会計、関係団体の財政状況及び健全化判断比率'!B74)</f>
        <v>こうち人づくり広域連合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18</v>
      </c>
      <c r="BX41" s="598"/>
      <c r="BY41" s="599" t="str">
        <f>IF('各会計、関係団体の財政状況及び健全化判断比率'!B75="","",'各会計、関係団体の財政状況及び健全化判断比率'!B75)</f>
        <v>高知県市町村総合事務組合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19</v>
      </c>
      <c r="BX42" s="598"/>
      <c r="BY42" s="599" t="str">
        <f>IF('各会計、関係団体の財政状況及び健全化判断比率'!B76="","",'各会計、関係団体の財政状況及び健全化判断比率'!B76)</f>
        <v>高知県市町村総合事務組合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20</v>
      </c>
      <c r="BX43" s="598"/>
      <c r="BY43" s="599" t="str">
        <f>IF('各会計、関係団体の財政状況及び健全化判断比率'!B77="","",'各会計、関係団体の財政状況及び健全化判断比率'!B77)</f>
        <v>高知県市町村総合事務組合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527</v>
      </c>
      <c r="D34" s="1184"/>
      <c r="E34" s="1185"/>
      <c r="F34" s="32">
        <v>5.05</v>
      </c>
      <c r="G34" s="33">
        <v>5.27</v>
      </c>
      <c r="H34" s="33">
        <v>5.2</v>
      </c>
      <c r="I34" s="33">
        <v>4.28</v>
      </c>
      <c r="J34" s="34">
        <v>4.96</v>
      </c>
      <c r="K34" s="22"/>
      <c r="L34" s="22"/>
      <c r="M34" s="22"/>
      <c r="N34" s="22"/>
      <c r="O34" s="22"/>
      <c r="P34" s="22"/>
    </row>
    <row r="35" spans="1:16" ht="39" customHeight="1" x14ac:dyDescent="0.15">
      <c r="A35" s="22"/>
      <c r="B35" s="35"/>
      <c r="C35" s="1178" t="s">
        <v>528</v>
      </c>
      <c r="D35" s="1179"/>
      <c r="E35" s="1180"/>
      <c r="F35" s="36">
        <v>1.46</v>
      </c>
      <c r="G35" s="37">
        <v>3.73</v>
      </c>
      <c r="H35" s="37">
        <v>0.1</v>
      </c>
      <c r="I35" s="37">
        <v>3.58</v>
      </c>
      <c r="J35" s="38">
        <v>2.15</v>
      </c>
      <c r="K35" s="22"/>
      <c r="L35" s="22"/>
      <c r="M35" s="22"/>
      <c r="N35" s="22"/>
      <c r="O35" s="22"/>
      <c r="P35" s="22"/>
    </row>
    <row r="36" spans="1:16" ht="39" customHeight="1" x14ac:dyDescent="0.15">
      <c r="A36" s="22"/>
      <c r="B36" s="35"/>
      <c r="C36" s="1178" t="s">
        <v>529</v>
      </c>
      <c r="D36" s="1179"/>
      <c r="E36" s="1180"/>
      <c r="F36" s="36">
        <v>0</v>
      </c>
      <c r="G36" s="37">
        <v>0</v>
      </c>
      <c r="H36" s="37">
        <v>0</v>
      </c>
      <c r="I36" s="37">
        <v>0</v>
      </c>
      <c r="J36" s="38">
        <v>1.1499999999999999</v>
      </c>
      <c r="K36" s="22"/>
      <c r="L36" s="22"/>
      <c r="M36" s="22"/>
      <c r="N36" s="22"/>
      <c r="O36" s="22"/>
      <c r="P36" s="22"/>
    </row>
    <row r="37" spans="1:16" ht="39" customHeight="1" x14ac:dyDescent="0.15">
      <c r="A37" s="22"/>
      <c r="B37" s="35"/>
      <c r="C37" s="1178" t="s">
        <v>530</v>
      </c>
      <c r="D37" s="1179"/>
      <c r="E37" s="1180"/>
      <c r="F37" s="36">
        <v>0.52</v>
      </c>
      <c r="G37" s="37">
        <v>0.41</v>
      </c>
      <c r="H37" s="37">
        <v>1.03</v>
      </c>
      <c r="I37" s="37">
        <v>1.05</v>
      </c>
      <c r="J37" s="38">
        <v>0.93</v>
      </c>
      <c r="K37" s="22"/>
      <c r="L37" s="22"/>
      <c r="M37" s="22"/>
      <c r="N37" s="22"/>
      <c r="O37" s="22"/>
      <c r="P37" s="22"/>
    </row>
    <row r="38" spans="1:16" ht="39" customHeight="1" x14ac:dyDescent="0.15">
      <c r="A38" s="22"/>
      <c r="B38" s="35"/>
      <c r="C38" s="1178" t="s">
        <v>531</v>
      </c>
      <c r="D38" s="1179"/>
      <c r="E38" s="1180"/>
      <c r="F38" s="36">
        <v>0.05</v>
      </c>
      <c r="G38" s="37">
        <v>0.05</v>
      </c>
      <c r="H38" s="37">
        <v>0.05</v>
      </c>
      <c r="I38" s="37">
        <v>0.04</v>
      </c>
      <c r="J38" s="38">
        <v>0.06</v>
      </c>
      <c r="K38" s="22"/>
      <c r="L38" s="22"/>
      <c r="M38" s="22"/>
      <c r="N38" s="22"/>
      <c r="O38" s="22"/>
      <c r="P38" s="22"/>
    </row>
    <row r="39" spans="1:16" ht="39" customHeight="1" x14ac:dyDescent="0.15">
      <c r="A39" s="22"/>
      <c r="B39" s="35"/>
      <c r="C39" s="1178" t="s">
        <v>532</v>
      </c>
      <c r="D39" s="1179"/>
      <c r="E39" s="1180"/>
      <c r="F39" s="36">
        <v>0</v>
      </c>
      <c r="G39" s="37">
        <v>0</v>
      </c>
      <c r="H39" s="37">
        <v>0</v>
      </c>
      <c r="I39" s="37">
        <v>0</v>
      </c>
      <c r="J39" s="38">
        <v>0.01</v>
      </c>
      <c r="K39" s="22"/>
      <c r="L39" s="22"/>
      <c r="M39" s="22"/>
      <c r="N39" s="22"/>
      <c r="O39" s="22"/>
      <c r="P39" s="22"/>
    </row>
    <row r="40" spans="1:16" ht="39" customHeight="1" x14ac:dyDescent="0.15">
      <c r="A40" s="22"/>
      <c r="B40" s="35"/>
      <c r="C40" s="1178" t="s">
        <v>533</v>
      </c>
      <c r="D40" s="1179"/>
      <c r="E40" s="1180"/>
      <c r="F40" s="36">
        <v>0.15</v>
      </c>
      <c r="G40" s="37" t="s">
        <v>534</v>
      </c>
      <c r="H40" s="37">
        <v>0.03</v>
      </c>
      <c r="I40" s="37">
        <v>0.02</v>
      </c>
      <c r="J40" s="38">
        <v>0</v>
      </c>
      <c r="K40" s="22"/>
      <c r="L40" s="22"/>
      <c r="M40" s="22"/>
      <c r="N40" s="22"/>
      <c r="O40" s="22"/>
      <c r="P40" s="22"/>
    </row>
    <row r="41" spans="1:16" ht="39" customHeight="1" x14ac:dyDescent="0.15">
      <c r="A41" s="22"/>
      <c r="B41" s="35"/>
      <c r="C41" s="1178" t="s">
        <v>535</v>
      </c>
      <c r="D41" s="1179"/>
      <c r="E41" s="1180"/>
      <c r="F41" s="36">
        <v>0</v>
      </c>
      <c r="G41" s="37">
        <v>0</v>
      </c>
      <c r="H41" s="37">
        <v>0</v>
      </c>
      <c r="I41" s="37">
        <v>0</v>
      </c>
      <c r="J41" s="38">
        <v>0</v>
      </c>
      <c r="K41" s="22"/>
      <c r="L41" s="22"/>
      <c r="M41" s="22"/>
      <c r="N41" s="22"/>
      <c r="O41" s="22"/>
      <c r="P41" s="22"/>
    </row>
    <row r="42" spans="1:16" ht="39" customHeight="1" x14ac:dyDescent="0.15">
      <c r="A42" s="22"/>
      <c r="B42" s="39"/>
      <c r="C42" s="1178" t="s">
        <v>536</v>
      </c>
      <c r="D42" s="1179"/>
      <c r="E42" s="1180"/>
      <c r="F42" s="36" t="s">
        <v>480</v>
      </c>
      <c r="G42" s="37" t="s">
        <v>480</v>
      </c>
      <c r="H42" s="37" t="s">
        <v>480</v>
      </c>
      <c r="I42" s="37" t="s">
        <v>480</v>
      </c>
      <c r="J42" s="38" t="s">
        <v>480</v>
      </c>
      <c r="K42" s="22"/>
      <c r="L42" s="22"/>
      <c r="M42" s="22"/>
      <c r="N42" s="22"/>
      <c r="O42" s="22"/>
      <c r="P42" s="22"/>
    </row>
    <row r="43" spans="1:16" ht="39" customHeight="1" thickBot="1" x14ac:dyDescent="0.2">
      <c r="A43" s="22"/>
      <c r="B43" s="40"/>
      <c r="C43" s="1181" t="s">
        <v>537</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539</v>
      </c>
      <c r="L45" s="60">
        <v>539</v>
      </c>
      <c r="M45" s="60">
        <v>547</v>
      </c>
      <c r="N45" s="60">
        <v>557</v>
      </c>
      <c r="O45" s="61">
        <v>603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480</v>
      </c>
      <c r="L46" s="64" t="s">
        <v>480</v>
      </c>
      <c r="M46" s="64" t="s">
        <v>480</v>
      </c>
      <c r="N46" s="64" t="s">
        <v>480</v>
      </c>
      <c r="O46" s="65" t="s">
        <v>480</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480</v>
      </c>
      <c r="L47" s="64" t="s">
        <v>480</v>
      </c>
      <c r="M47" s="64" t="s">
        <v>480</v>
      </c>
      <c r="N47" s="64" t="s">
        <v>480</v>
      </c>
      <c r="O47" s="65" t="s">
        <v>480</v>
      </c>
      <c r="P47" s="48"/>
      <c r="Q47" s="48"/>
      <c r="R47" s="48"/>
      <c r="S47" s="48"/>
      <c r="T47" s="48"/>
      <c r="U47" s="48"/>
    </row>
    <row r="48" spans="1:21" ht="30.75" customHeight="1" x14ac:dyDescent="0.15">
      <c r="A48" s="48"/>
      <c r="B48" s="1196"/>
      <c r="C48" s="1197"/>
      <c r="D48" s="62"/>
      <c r="E48" s="1188" t="s">
        <v>15</v>
      </c>
      <c r="F48" s="1188"/>
      <c r="G48" s="1188"/>
      <c r="H48" s="1188"/>
      <c r="I48" s="1188"/>
      <c r="J48" s="1189"/>
      <c r="K48" s="63">
        <v>88</v>
      </c>
      <c r="L48" s="64">
        <v>90</v>
      </c>
      <c r="M48" s="64">
        <v>93</v>
      </c>
      <c r="N48" s="64">
        <v>97</v>
      </c>
      <c r="O48" s="65">
        <v>98</v>
      </c>
      <c r="P48" s="48"/>
      <c r="Q48" s="48"/>
      <c r="R48" s="48"/>
      <c r="S48" s="48"/>
      <c r="T48" s="48"/>
      <c r="U48" s="48"/>
    </row>
    <row r="49" spans="1:21" ht="30.75" customHeight="1" x14ac:dyDescent="0.15">
      <c r="A49" s="48"/>
      <c r="B49" s="1196"/>
      <c r="C49" s="1197"/>
      <c r="D49" s="62"/>
      <c r="E49" s="1188" t="s">
        <v>16</v>
      </c>
      <c r="F49" s="1188"/>
      <c r="G49" s="1188"/>
      <c r="H49" s="1188"/>
      <c r="I49" s="1188"/>
      <c r="J49" s="1189"/>
      <c r="K49" s="63">
        <v>102</v>
      </c>
      <c r="L49" s="64">
        <v>99</v>
      </c>
      <c r="M49" s="64">
        <v>94</v>
      </c>
      <c r="N49" s="64">
        <v>89</v>
      </c>
      <c r="O49" s="65">
        <v>69</v>
      </c>
      <c r="P49" s="48"/>
      <c r="Q49" s="48"/>
      <c r="R49" s="48"/>
      <c r="S49" s="48"/>
      <c r="T49" s="48"/>
      <c r="U49" s="48"/>
    </row>
    <row r="50" spans="1:21" ht="30.75" customHeight="1" x14ac:dyDescent="0.15">
      <c r="A50" s="48"/>
      <c r="B50" s="1196"/>
      <c r="C50" s="1197"/>
      <c r="D50" s="62"/>
      <c r="E50" s="1188" t="s">
        <v>17</v>
      </c>
      <c r="F50" s="1188"/>
      <c r="G50" s="1188"/>
      <c r="H50" s="1188"/>
      <c r="I50" s="1188"/>
      <c r="J50" s="1189"/>
      <c r="K50" s="63">
        <v>5</v>
      </c>
      <c r="L50" s="64">
        <v>4</v>
      </c>
      <c r="M50" s="64">
        <v>3</v>
      </c>
      <c r="N50" s="64">
        <v>4</v>
      </c>
      <c r="O50" s="65">
        <v>0</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0</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589</v>
      </c>
      <c r="L52" s="64">
        <v>600</v>
      </c>
      <c r="M52" s="64">
        <v>602</v>
      </c>
      <c r="N52" s="64">
        <v>619</v>
      </c>
      <c r="O52" s="65">
        <v>601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145</v>
      </c>
      <c r="L53" s="69">
        <v>132</v>
      </c>
      <c r="M53" s="69">
        <v>135</v>
      </c>
      <c r="N53" s="69">
        <v>128</v>
      </c>
      <c r="O53" s="70">
        <v>169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4850</v>
      </c>
      <c r="J41" s="83">
        <v>5431</v>
      </c>
      <c r="K41" s="83">
        <v>6057</v>
      </c>
      <c r="L41" s="83">
        <v>6266</v>
      </c>
      <c r="M41" s="84">
        <v>6195</v>
      </c>
    </row>
    <row r="42" spans="2:13" ht="27.75" customHeight="1" x14ac:dyDescent="0.15">
      <c r="B42" s="1204"/>
      <c r="C42" s="1205"/>
      <c r="D42" s="85"/>
      <c r="E42" s="1210" t="s">
        <v>26</v>
      </c>
      <c r="F42" s="1210"/>
      <c r="G42" s="1210"/>
      <c r="H42" s="1211"/>
      <c r="I42" s="86">
        <v>1</v>
      </c>
      <c r="J42" s="87">
        <v>8</v>
      </c>
      <c r="K42" s="87">
        <v>5</v>
      </c>
      <c r="L42" s="87">
        <v>1</v>
      </c>
      <c r="M42" s="88" t="s">
        <v>480</v>
      </c>
    </row>
    <row r="43" spans="2:13" ht="27.75" customHeight="1" x14ac:dyDescent="0.15">
      <c r="B43" s="1204"/>
      <c r="C43" s="1205"/>
      <c r="D43" s="85"/>
      <c r="E43" s="1210" t="s">
        <v>27</v>
      </c>
      <c r="F43" s="1210"/>
      <c r="G43" s="1210"/>
      <c r="H43" s="1211"/>
      <c r="I43" s="86">
        <v>997</v>
      </c>
      <c r="J43" s="87">
        <v>954</v>
      </c>
      <c r="K43" s="87">
        <v>965</v>
      </c>
      <c r="L43" s="87">
        <v>1038</v>
      </c>
      <c r="M43" s="88">
        <v>1158</v>
      </c>
    </row>
    <row r="44" spans="2:13" ht="27.75" customHeight="1" x14ac:dyDescent="0.15">
      <c r="B44" s="1204"/>
      <c r="C44" s="1205"/>
      <c r="D44" s="85"/>
      <c r="E44" s="1210" t="s">
        <v>28</v>
      </c>
      <c r="F44" s="1210"/>
      <c r="G44" s="1210"/>
      <c r="H44" s="1211"/>
      <c r="I44" s="86">
        <v>515</v>
      </c>
      <c r="J44" s="87">
        <v>457</v>
      </c>
      <c r="K44" s="87">
        <v>548</v>
      </c>
      <c r="L44" s="87">
        <v>534</v>
      </c>
      <c r="M44" s="88">
        <v>501</v>
      </c>
    </row>
    <row r="45" spans="2:13" ht="27.75" customHeight="1" x14ac:dyDescent="0.15">
      <c r="B45" s="1204"/>
      <c r="C45" s="1205"/>
      <c r="D45" s="85"/>
      <c r="E45" s="1210" t="s">
        <v>29</v>
      </c>
      <c r="F45" s="1210"/>
      <c r="G45" s="1210"/>
      <c r="H45" s="1211"/>
      <c r="I45" s="86">
        <v>1030</v>
      </c>
      <c r="J45" s="87">
        <v>1011</v>
      </c>
      <c r="K45" s="87">
        <v>938</v>
      </c>
      <c r="L45" s="87">
        <v>879</v>
      </c>
      <c r="M45" s="88">
        <v>954</v>
      </c>
    </row>
    <row r="46" spans="2:13" ht="27.75" customHeight="1" x14ac:dyDescent="0.15">
      <c r="B46" s="1204"/>
      <c r="C46" s="1205"/>
      <c r="D46" s="89"/>
      <c r="E46" s="1210" t="s">
        <v>30</v>
      </c>
      <c r="F46" s="1210"/>
      <c r="G46" s="1210"/>
      <c r="H46" s="1211"/>
      <c r="I46" s="86" t="s">
        <v>480</v>
      </c>
      <c r="J46" s="87" t="s">
        <v>480</v>
      </c>
      <c r="K46" s="87" t="s">
        <v>480</v>
      </c>
      <c r="L46" s="87" t="s">
        <v>480</v>
      </c>
      <c r="M46" s="88" t="s">
        <v>480</v>
      </c>
    </row>
    <row r="47" spans="2:13" ht="27.75" customHeight="1" x14ac:dyDescent="0.15">
      <c r="B47" s="1204"/>
      <c r="C47" s="1205"/>
      <c r="D47" s="90"/>
      <c r="E47" s="1212" t="s">
        <v>31</v>
      </c>
      <c r="F47" s="1213"/>
      <c r="G47" s="1213"/>
      <c r="H47" s="1214"/>
      <c r="I47" s="86" t="s">
        <v>480</v>
      </c>
      <c r="J47" s="87" t="s">
        <v>480</v>
      </c>
      <c r="K47" s="87" t="s">
        <v>480</v>
      </c>
      <c r="L47" s="87" t="s">
        <v>480</v>
      </c>
      <c r="M47" s="88" t="s">
        <v>480</v>
      </c>
    </row>
    <row r="48" spans="2:13" ht="27.75" customHeight="1" x14ac:dyDescent="0.15">
      <c r="B48" s="1204"/>
      <c r="C48" s="1205"/>
      <c r="D48" s="85"/>
      <c r="E48" s="1210" t="s">
        <v>32</v>
      </c>
      <c r="F48" s="1210"/>
      <c r="G48" s="1210"/>
      <c r="H48" s="1211"/>
      <c r="I48" s="86" t="s">
        <v>480</v>
      </c>
      <c r="J48" s="87" t="s">
        <v>480</v>
      </c>
      <c r="K48" s="87" t="s">
        <v>480</v>
      </c>
      <c r="L48" s="87" t="s">
        <v>480</v>
      </c>
      <c r="M48" s="88" t="s">
        <v>480</v>
      </c>
    </row>
    <row r="49" spans="2:13" ht="27.75" customHeight="1" x14ac:dyDescent="0.15">
      <c r="B49" s="1206"/>
      <c r="C49" s="1207"/>
      <c r="D49" s="85"/>
      <c r="E49" s="1210" t="s">
        <v>33</v>
      </c>
      <c r="F49" s="1210"/>
      <c r="G49" s="1210"/>
      <c r="H49" s="1211"/>
      <c r="I49" s="86" t="s">
        <v>480</v>
      </c>
      <c r="J49" s="87" t="s">
        <v>480</v>
      </c>
      <c r="K49" s="87" t="s">
        <v>480</v>
      </c>
      <c r="L49" s="87" t="s">
        <v>480</v>
      </c>
      <c r="M49" s="88" t="s">
        <v>480</v>
      </c>
    </row>
    <row r="50" spans="2:13" ht="27.75" customHeight="1" x14ac:dyDescent="0.15">
      <c r="B50" s="1215" t="s">
        <v>34</v>
      </c>
      <c r="C50" s="1216"/>
      <c r="D50" s="91"/>
      <c r="E50" s="1210" t="s">
        <v>35</v>
      </c>
      <c r="F50" s="1210"/>
      <c r="G50" s="1210"/>
      <c r="H50" s="1211"/>
      <c r="I50" s="86">
        <v>2036</v>
      </c>
      <c r="J50" s="87">
        <v>2178</v>
      </c>
      <c r="K50" s="87">
        <v>1920</v>
      </c>
      <c r="L50" s="87">
        <v>1973</v>
      </c>
      <c r="M50" s="88">
        <v>2019</v>
      </c>
    </row>
    <row r="51" spans="2:13" ht="27.75" customHeight="1" x14ac:dyDescent="0.15">
      <c r="B51" s="1204"/>
      <c r="C51" s="1205"/>
      <c r="D51" s="85"/>
      <c r="E51" s="1210" t="s">
        <v>36</v>
      </c>
      <c r="F51" s="1210"/>
      <c r="G51" s="1210"/>
      <c r="H51" s="1211"/>
      <c r="I51" s="86">
        <v>26</v>
      </c>
      <c r="J51" s="87">
        <v>106</v>
      </c>
      <c r="K51" s="87">
        <v>311</v>
      </c>
      <c r="L51" s="87">
        <v>305</v>
      </c>
      <c r="M51" s="88">
        <v>305</v>
      </c>
    </row>
    <row r="52" spans="2:13" ht="27.75" customHeight="1" x14ac:dyDescent="0.15">
      <c r="B52" s="1206"/>
      <c r="C52" s="1207"/>
      <c r="D52" s="85"/>
      <c r="E52" s="1210" t="s">
        <v>37</v>
      </c>
      <c r="F52" s="1210"/>
      <c r="G52" s="1210"/>
      <c r="H52" s="1211"/>
      <c r="I52" s="86">
        <v>5478</v>
      </c>
      <c r="J52" s="87">
        <v>5570</v>
      </c>
      <c r="K52" s="87">
        <v>5639</v>
      </c>
      <c r="L52" s="87">
        <v>5781</v>
      </c>
      <c r="M52" s="88">
        <v>5740</v>
      </c>
    </row>
    <row r="53" spans="2:13" ht="27.75" customHeight="1" thickBot="1" x14ac:dyDescent="0.2">
      <c r="B53" s="1217" t="s">
        <v>21</v>
      </c>
      <c r="C53" s="1218"/>
      <c r="D53" s="92"/>
      <c r="E53" s="1219" t="s">
        <v>38</v>
      </c>
      <c r="F53" s="1219"/>
      <c r="G53" s="1219"/>
      <c r="H53" s="1220"/>
      <c r="I53" s="93">
        <v>-146</v>
      </c>
      <c r="J53" s="94">
        <v>7</v>
      </c>
      <c r="K53" s="94">
        <v>643</v>
      </c>
      <c r="L53" s="94">
        <v>658</v>
      </c>
      <c r="M53" s="95">
        <v>744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210594</v>
      </c>
      <c r="E3" s="118"/>
      <c r="F3" s="119">
        <v>94828</v>
      </c>
      <c r="G3" s="120"/>
      <c r="H3" s="121"/>
    </row>
    <row r="4" spans="1:8" x14ac:dyDescent="0.15">
      <c r="A4" s="122"/>
      <c r="B4" s="123"/>
      <c r="C4" s="124"/>
      <c r="D4" s="125">
        <v>78518</v>
      </c>
      <c r="E4" s="126"/>
      <c r="F4" s="127">
        <v>55133</v>
      </c>
      <c r="G4" s="128"/>
      <c r="H4" s="129"/>
    </row>
    <row r="5" spans="1:8" x14ac:dyDescent="0.15">
      <c r="A5" s="110" t="s">
        <v>514</v>
      </c>
      <c r="B5" s="115"/>
      <c r="C5" s="116"/>
      <c r="D5" s="117">
        <v>337068</v>
      </c>
      <c r="E5" s="118"/>
      <c r="F5" s="119">
        <v>119674</v>
      </c>
      <c r="G5" s="120"/>
      <c r="H5" s="121"/>
    </row>
    <row r="6" spans="1:8" x14ac:dyDescent="0.15">
      <c r="A6" s="122"/>
      <c r="B6" s="123"/>
      <c r="C6" s="124"/>
      <c r="D6" s="125">
        <v>123893</v>
      </c>
      <c r="E6" s="126"/>
      <c r="F6" s="127">
        <v>57803</v>
      </c>
      <c r="G6" s="128"/>
      <c r="H6" s="129"/>
    </row>
    <row r="7" spans="1:8" x14ac:dyDescent="0.15">
      <c r="A7" s="110" t="s">
        <v>515</v>
      </c>
      <c r="B7" s="115"/>
      <c r="C7" s="116"/>
      <c r="D7" s="117">
        <v>329369</v>
      </c>
      <c r="E7" s="118"/>
      <c r="F7" s="119">
        <v>119685</v>
      </c>
      <c r="G7" s="120"/>
      <c r="H7" s="121"/>
    </row>
    <row r="8" spans="1:8" x14ac:dyDescent="0.15">
      <c r="A8" s="122"/>
      <c r="B8" s="123"/>
      <c r="C8" s="124"/>
      <c r="D8" s="125">
        <v>118009</v>
      </c>
      <c r="E8" s="126"/>
      <c r="F8" s="127">
        <v>68464</v>
      </c>
      <c r="G8" s="128"/>
      <c r="H8" s="129"/>
    </row>
    <row r="9" spans="1:8" x14ac:dyDescent="0.15">
      <c r="A9" s="110" t="s">
        <v>516</v>
      </c>
      <c r="B9" s="115"/>
      <c r="C9" s="116"/>
      <c r="D9" s="117">
        <v>186798</v>
      </c>
      <c r="E9" s="118"/>
      <c r="F9" s="119">
        <v>128611</v>
      </c>
      <c r="G9" s="120"/>
      <c r="H9" s="121"/>
    </row>
    <row r="10" spans="1:8" x14ac:dyDescent="0.15">
      <c r="A10" s="122"/>
      <c r="B10" s="123"/>
      <c r="C10" s="124"/>
      <c r="D10" s="125">
        <v>81860</v>
      </c>
      <c r="E10" s="126"/>
      <c r="F10" s="127">
        <v>61552</v>
      </c>
      <c r="G10" s="128"/>
      <c r="H10" s="129"/>
    </row>
    <row r="11" spans="1:8" x14ac:dyDescent="0.15">
      <c r="A11" s="110" t="s">
        <v>517</v>
      </c>
      <c r="B11" s="115"/>
      <c r="C11" s="116"/>
      <c r="D11" s="117">
        <v>166158</v>
      </c>
      <c r="E11" s="118"/>
      <c r="F11" s="119">
        <v>119882</v>
      </c>
      <c r="G11" s="120"/>
      <c r="H11" s="121"/>
    </row>
    <row r="12" spans="1:8" x14ac:dyDescent="0.15">
      <c r="A12" s="122"/>
      <c r="B12" s="123"/>
      <c r="C12" s="130"/>
      <c r="D12" s="125">
        <v>53829</v>
      </c>
      <c r="E12" s="126"/>
      <c r="F12" s="127">
        <v>66481</v>
      </c>
      <c r="G12" s="128"/>
      <c r="H12" s="129"/>
    </row>
    <row r="13" spans="1:8" x14ac:dyDescent="0.15">
      <c r="A13" s="110"/>
      <c r="B13" s="115"/>
      <c r="C13" s="131"/>
      <c r="D13" s="132">
        <v>245997</v>
      </c>
      <c r="E13" s="133"/>
      <c r="F13" s="134">
        <v>116536</v>
      </c>
      <c r="G13" s="135"/>
      <c r="H13" s="121"/>
    </row>
    <row r="14" spans="1:8" x14ac:dyDescent="0.15">
      <c r="A14" s="122"/>
      <c r="B14" s="123"/>
      <c r="C14" s="124"/>
      <c r="D14" s="125">
        <v>91222</v>
      </c>
      <c r="E14" s="126"/>
      <c r="F14" s="127">
        <v>61887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1.47</v>
      </c>
      <c r="C19" s="136">
        <f>ROUND(VALUE(SUBSTITUTE(実質収支比率等に係る経年分析!G$48,"▲","-")),2)</f>
        <v>3.74</v>
      </c>
      <c r="D19" s="136">
        <f>ROUND(VALUE(SUBSTITUTE(実質収支比率等に係る経年分析!H$48,"▲","-")),2)</f>
        <v>0.11</v>
      </c>
      <c r="E19" s="136">
        <f>ROUND(VALUE(SUBSTITUTE(実質収支比率等に係る経年分析!I$48,"▲","-")),2)</f>
        <v>3.59</v>
      </c>
      <c r="F19" s="136">
        <f>ROUND(VALUE(SUBSTITUTE(実質収支比率等に係る経年分析!J$48,"▲","-")),2)</f>
        <v>2.16</v>
      </c>
    </row>
    <row r="20" spans="1:11" x14ac:dyDescent="0.15">
      <c r="A20" s="136" t="s">
        <v>43</v>
      </c>
      <c r="B20" s="136">
        <f>ROUND(VALUE(SUBSTITUTE(実質収支比率等に係る経年分析!F$47,"▲","-")),2)</f>
        <v>21.95</v>
      </c>
      <c r="C20" s="136">
        <f>ROUND(VALUE(SUBSTITUTE(実質収支比率等に係る経年分析!G$47,"▲","-")),2)</f>
        <v>23.04</v>
      </c>
      <c r="D20" s="136">
        <f>ROUND(VALUE(SUBSTITUTE(実質収支比率等に係る経年分析!H$47,"▲","-")),2)</f>
        <v>23.71</v>
      </c>
      <c r="E20" s="136">
        <f>ROUND(VALUE(SUBSTITUTE(実質収支比率等に係る経年分析!I$47,"▲","-")),2)</f>
        <v>22.7</v>
      </c>
      <c r="F20" s="136">
        <f>ROUND(VALUE(SUBSTITUTE(実質収支比率等に係る経年分析!J$47,"▲","-")),2)</f>
        <v>24.84</v>
      </c>
    </row>
    <row r="21" spans="1:11" x14ac:dyDescent="0.15">
      <c r="A21" s="136" t="s">
        <v>44</v>
      </c>
      <c r="B21" s="136">
        <f>IF(ISNUMBER(VALUE(SUBSTITUTE(実質収支比率等に係る経年分析!F$49,"▲","-"))),ROUND(VALUE(SUBSTITUTE(実質収支比率等に係る経年分析!F$49,"▲","-")),2),NA())</f>
        <v>-0.4</v>
      </c>
      <c r="C21" s="136">
        <f>IF(ISNUMBER(VALUE(SUBSTITUTE(実質収支比率等に係る経年分析!G$49,"▲","-"))),ROUND(VALUE(SUBSTITUTE(実質収支比率等に係る経年分析!G$49,"▲","-")),2),NA())</f>
        <v>3.01</v>
      </c>
      <c r="D21" s="136">
        <f>IF(ISNUMBER(VALUE(SUBSTITUTE(実質収支比率等に係る経年分析!H$49,"▲","-"))),ROUND(VALUE(SUBSTITUTE(実質収支比率等に係る経年分析!H$49,"▲","-")),2),NA())</f>
        <v>-3.07</v>
      </c>
      <c r="E21" s="136">
        <f>IF(ISNUMBER(VALUE(SUBSTITUTE(実質収支比率等に係る経年分析!I$49,"▲","-"))),ROUND(VALUE(SUBSTITUTE(実質収支比率等に係る経年分析!I$49,"▲","-")),2),NA())</f>
        <v>3.55</v>
      </c>
      <c r="F21" s="136">
        <f>IF(ISNUMBER(VALUE(SUBSTITUTE(実質収支比率等に係る経年分析!J$49,"▲","-"))),ROUND(VALUE(SUBSTITUTE(実質収支比率等に係る経年分析!J$49,"▲","-")),2),NA())</f>
        <v>0.36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蚕糸資料館事業特別会計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国民健康保険事業特別会計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0.15</v>
      </c>
      <c r="D30" s="137">
        <f>IF(ROUND(VALUE(SUBSTITUTE(連結実質赤字比率に係る赤字・黒字の構成分析!G$40,"▲", "-")), 2) &lt; 0, ABS(ROUND(VALUE(SUBSTITUTE(連結実質赤字比率に係る赤字・黒字の構成分析!G$40,"▲", "-")), 2)), NA())</f>
        <v>0.67</v>
      </c>
      <c r="E30" s="137" t="e">
        <f>IF(ROUND(VALUE(SUBSTITUTE(連結実質赤字比率に係る赤字・黒字の構成分析!G$40,"▲", "-")), 2) &gt;= 0, ABS(ROUND(VALUE(SUBSTITUTE(連結実質赤字比率に係る赤字・黒字の構成分析!G$40,"▲", "-")), 2)), NA())</f>
        <v>#N/A</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0.03</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0.02</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0.05</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x14ac:dyDescent="0.15">
      <c r="A33" s="137" t="str">
        <f>IF(連結実質赤字比率に係る赤字・黒字の構成分析!C$37="",NA(),連結実質赤字比率に係る赤字・黒字の構成分析!C$37)</f>
        <v>介護保険事業特別会計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0.52</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0.41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0.93</v>
      </c>
    </row>
    <row r="34" spans="1:16" x14ac:dyDescent="0.15">
      <c r="A34" s="137" t="str">
        <f>IF(連結実質赤字比率に係る赤字・黒字の構成分析!C$36="",NA(),連結実質赤字比率に係る赤字・黒字の構成分析!C$36)</f>
        <v>簡易水道事業特別会計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1.1499999999999999</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1.46</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3.73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3.58</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2.15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5.05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5.27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4.28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4.96</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589</v>
      </c>
      <c r="E42" s="138"/>
      <c r="F42" s="138"/>
      <c r="G42" s="138">
        <f>'実質公債費比率（分子）の構造'!L$52</f>
        <v>600</v>
      </c>
      <c r="H42" s="138"/>
      <c r="I42" s="138"/>
      <c r="J42" s="138">
        <f>'実質公債費比率（分子）の構造'!M$52</f>
        <v>602</v>
      </c>
      <c r="K42" s="138"/>
      <c r="L42" s="138"/>
      <c r="M42" s="138">
        <f>'実質公債費比率（分子）の構造'!N$52</f>
        <v>619</v>
      </c>
      <c r="N42" s="138"/>
      <c r="O42" s="138"/>
      <c r="P42" s="138">
        <f>'実質公債費比率（分子）の構造'!O$52</f>
        <v>601</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0</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5</v>
      </c>
      <c r="C44" s="138"/>
      <c r="D44" s="138"/>
      <c r="E44" s="138">
        <f>'実質公債費比率（分子）の構造'!L$50</f>
        <v>4</v>
      </c>
      <c r="F44" s="138"/>
      <c r="G44" s="138"/>
      <c r="H44" s="138">
        <f>'実質公債費比率（分子）の構造'!M$50</f>
        <v>3</v>
      </c>
      <c r="I44" s="138"/>
      <c r="J44" s="138"/>
      <c r="K44" s="138">
        <f>'実質公債費比率（分子）の構造'!N$50</f>
        <v>4</v>
      </c>
      <c r="L44" s="138"/>
      <c r="M44" s="138"/>
      <c r="N44" s="138">
        <f>'実質公債費比率（分子）の構造'!O$50</f>
        <v>0</v>
      </c>
      <c r="O44" s="138"/>
      <c r="P44" s="138"/>
    </row>
    <row r="45" spans="1:16" x14ac:dyDescent="0.15">
      <c r="A45" s="138" t="s">
        <v>54</v>
      </c>
      <c r="B45" s="138">
        <f>'実質公債費比率（分子）の構造'!K$49</f>
        <v>102</v>
      </c>
      <c r="C45" s="138"/>
      <c r="D45" s="138"/>
      <c r="E45" s="138">
        <f>'実質公債費比率（分子）の構造'!L$49</f>
        <v>99</v>
      </c>
      <c r="F45" s="138"/>
      <c r="G45" s="138"/>
      <c r="H45" s="138">
        <f>'実質公債費比率（分子）の構造'!M$49</f>
        <v>94</v>
      </c>
      <c r="I45" s="138"/>
      <c r="J45" s="138"/>
      <c r="K45" s="138">
        <f>'実質公債費比率（分子）の構造'!N$49</f>
        <v>89</v>
      </c>
      <c r="L45" s="138"/>
      <c r="M45" s="138"/>
      <c r="N45" s="138">
        <f>'実質公債費比率（分子）の構造'!O$49</f>
        <v>69</v>
      </c>
      <c r="O45" s="138"/>
      <c r="P45" s="138"/>
    </row>
    <row r="46" spans="1:16" x14ac:dyDescent="0.15">
      <c r="A46" s="138" t="s">
        <v>55</v>
      </c>
      <c r="B46" s="138">
        <f>'実質公債費比率（分子）の構造'!K$48</f>
        <v>88</v>
      </c>
      <c r="C46" s="138"/>
      <c r="D46" s="138"/>
      <c r="E46" s="138">
        <f>'実質公債費比率（分子）の構造'!L$48</f>
        <v>90</v>
      </c>
      <c r="F46" s="138"/>
      <c r="G46" s="138"/>
      <c r="H46" s="138">
        <f>'実質公債費比率（分子）の構造'!M$48</f>
        <v>93</v>
      </c>
      <c r="I46" s="138"/>
      <c r="J46" s="138"/>
      <c r="K46" s="138">
        <f>'実質公債費比率（分子）の構造'!N$48</f>
        <v>97</v>
      </c>
      <c r="L46" s="138"/>
      <c r="M46" s="138"/>
      <c r="N46" s="138">
        <f>'実質公債費比率（分子）の構造'!O$48</f>
        <v>98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539</v>
      </c>
      <c r="C49" s="138"/>
      <c r="D49" s="138"/>
      <c r="E49" s="138">
        <f>'実質公債費比率（分子）の構造'!L$45</f>
        <v>539</v>
      </c>
      <c r="F49" s="138"/>
      <c r="G49" s="138"/>
      <c r="H49" s="138">
        <f>'実質公債費比率（分子）の構造'!M$45</f>
        <v>547</v>
      </c>
      <c r="I49" s="138"/>
      <c r="J49" s="138"/>
      <c r="K49" s="138">
        <f>'実質公債費比率（分子）の構造'!N$45</f>
        <v>557</v>
      </c>
      <c r="L49" s="138"/>
      <c r="M49" s="138"/>
      <c r="N49" s="138">
        <f>'実質公債費比率（分子）の構造'!O$45</f>
        <v>603</v>
      </c>
      <c r="O49" s="138"/>
      <c r="P49" s="138"/>
    </row>
    <row r="50" spans="1:16" x14ac:dyDescent="0.15">
      <c r="A50" s="138" t="s">
        <v>59</v>
      </c>
      <c r="B50" s="138" t="e">
        <f>NA()</f>
        <v>#N/A</v>
      </c>
      <c r="C50" s="138">
        <f>IF(ISNUMBER('実質公債費比率（分子）の構造'!K$53),'実質公債費比率（分子）の構造'!K$53,NA())</f>
        <v>145</v>
      </c>
      <c r="D50" s="138" t="e">
        <f>NA()</f>
        <v>#N/A</v>
      </c>
      <c r="E50" s="138" t="e">
        <f>NA()</f>
        <v>#N/A</v>
      </c>
      <c r="F50" s="138">
        <f>IF(ISNUMBER('実質公債費比率（分子）の構造'!L$53),'実質公債費比率（分子）の構造'!L$53,NA())</f>
        <v>132</v>
      </c>
      <c r="G50" s="138" t="e">
        <f>NA()</f>
        <v>#N/A</v>
      </c>
      <c r="H50" s="138" t="e">
        <f>NA()</f>
        <v>#N/A</v>
      </c>
      <c r="I50" s="138">
        <f>IF(ISNUMBER('実質公債費比率（分子）の構造'!M$53),'実質公債費比率（分子）の構造'!M$53,NA())</f>
        <v>135</v>
      </c>
      <c r="J50" s="138" t="e">
        <f>NA()</f>
        <v>#N/A</v>
      </c>
      <c r="K50" s="138" t="e">
        <f>NA()</f>
        <v>#N/A</v>
      </c>
      <c r="L50" s="138">
        <f>IF(ISNUMBER('実質公債費比率（分子）の構造'!N$53),'実質公債費比率（分子）の構造'!N$53,NA())</f>
        <v>128</v>
      </c>
      <c r="M50" s="138" t="e">
        <f>NA()</f>
        <v>#N/A</v>
      </c>
      <c r="N50" s="138" t="e">
        <f>NA()</f>
        <v>#N/A</v>
      </c>
      <c r="O50" s="138">
        <f>IF(ISNUMBER('実質公債費比率（分子）の構造'!O$53),'実質公債費比率（分子）の構造'!O$53,NA())</f>
        <v>169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5478</v>
      </c>
      <c r="E56" s="137"/>
      <c r="F56" s="137"/>
      <c r="G56" s="137">
        <f>'将来負担比率（分子）の構造'!J$52</f>
        <v>5570</v>
      </c>
      <c r="H56" s="137"/>
      <c r="I56" s="137"/>
      <c r="J56" s="137">
        <f>'将来負担比率（分子）の構造'!K$52</f>
        <v>5639</v>
      </c>
      <c r="K56" s="137"/>
      <c r="L56" s="137"/>
      <c r="M56" s="137">
        <f>'将来負担比率（分子）の構造'!L$52</f>
        <v>5781</v>
      </c>
      <c r="N56" s="137"/>
      <c r="O56" s="137"/>
      <c r="P56" s="137">
        <f>'将来負担比率（分子）の構造'!M$52</f>
        <v>5740</v>
      </c>
    </row>
    <row r="57" spans="1:16" x14ac:dyDescent="0.15">
      <c r="A57" s="137" t="s">
        <v>36</v>
      </c>
      <c r="B57" s="137"/>
      <c r="C57" s="137"/>
      <c r="D57" s="137">
        <f>'将来負担比率（分子）の構造'!I$51</f>
        <v>26</v>
      </c>
      <c r="E57" s="137"/>
      <c r="F57" s="137"/>
      <c r="G57" s="137">
        <f>'将来負担比率（分子）の構造'!J$51</f>
        <v>106</v>
      </c>
      <c r="H57" s="137"/>
      <c r="I57" s="137"/>
      <c r="J57" s="137">
        <f>'将来負担比率（分子）の構造'!K$51</f>
        <v>311</v>
      </c>
      <c r="K57" s="137"/>
      <c r="L57" s="137"/>
      <c r="M57" s="137">
        <f>'将来負担比率（分子）の構造'!L$51</f>
        <v>305</v>
      </c>
      <c r="N57" s="137"/>
      <c r="O57" s="137"/>
      <c r="P57" s="137">
        <f>'将来負担比率（分子）の構造'!M$51</f>
        <v>305</v>
      </c>
    </row>
    <row r="58" spans="1:16" x14ac:dyDescent="0.15">
      <c r="A58" s="137" t="s">
        <v>35</v>
      </c>
      <c r="B58" s="137"/>
      <c r="C58" s="137"/>
      <c r="D58" s="137">
        <f>'将来負担比率（分子）の構造'!I$50</f>
        <v>2036</v>
      </c>
      <c r="E58" s="137"/>
      <c r="F58" s="137"/>
      <c r="G58" s="137">
        <f>'将来負担比率（分子）の構造'!J$50</f>
        <v>2178</v>
      </c>
      <c r="H58" s="137"/>
      <c r="I58" s="137"/>
      <c r="J58" s="137">
        <f>'将来負担比率（分子）の構造'!K$50</f>
        <v>1920</v>
      </c>
      <c r="K58" s="137"/>
      <c r="L58" s="137"/>
      <c r="M58" s="137">
        <f>'将来負担比率（分子）の構造'!L$50</f>
        <v>1973</v>
      </c>
      <c r="N58" s="137"/>
      <c r="O58" s="137"/>
      <c r="P58" s="137">
        <f>'将来負担比率（分子）の構造'!M$50</f>
        <v>2019</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1030</v>
      </c>
      <c r="C62" s="137"/>
      <c r="D62" s="137"/>
      <c r="E62" s="137">
        <f>'将来負担比率（分子）の構造'!J$45</f>
        <v>1011</v>
      </c>
      <c r="F62" s="137"/>
      <c r="G62" s="137"/>
      <c r="H62" s="137">
        <f>'将来負担比率（分子）の構造'!K$45</f>
        <v>938</v>
      </c>
      <c r="I62" s="137"/>
      <c r="J62" s="137"/>
      <c r="K62" s="137">
        <f>'将来負担比率（分子）の構造'!L$45</f>
        <v>879</v>
      </c>
      <c r="L62" s="137"/>
      <c r="M62" s="137"/>
      <c r="N62" s="137">
        <f>'将来負担比率（分子）の構造'!M$45</f>
        <v>954</v>
      </c>
      <c r="O62" s="137"/>
      <c r="P62" s="137"/>
    </row>
    <row r="63" spans="1:16" x14ac:dyDescent="0.15">
      <c r="A63" s="137" t="s">
        <v>28</v>
      </c>
      <c r="B63" s="137">
        <f>'将来負担比率（分子）の構造'!I$44</f>
        <v>515</v>
      </c>
      <c r="C63" s="137"/>
      <c r="D63" s="137"/>
      <c r="E63" s="137">
        <f>'将来負担比率（分子）の構造'!J$44</f>
        <v>457</v>
      </c>
      <c r="F63" s="137"/>
      <c r="G63" s="137"/>
      <c r="H63" s="137">
        <f>'将来負担比率（分子）の構造'!K$44</f>
        <v>548</v>
      </c>
      <c r="I63" s="137"/>
      <c r="J63" s="137"/>
      <c r="K63" s="137">
        <f>'将来負担比率（分子）の構造'!L$44</f>
        <v>534</v>
      </c>
      <c r="L63" s="137"/>
      <c r="M63" s="137"/>
      <c r="N63" s="137">
        <f>'将来負担比率（分子）の構造'!M$44</f>
        <v>501</v>
      </c>
      <c r="O63" s="137"/>
      <c r="P63" s="137"/>
    </row>
    <row r="64" spans="1:16" x14ac:dyDescent="0.15">
      <c r="A64" s="137" t="s">
        <v>27</v>
      </c>
      <c r="B64" s="137">
        <f>'将来負担比率（分子）の構造'!I$43</f>
        <v>997</v>
      </c>
      <c r="C64" s="137"/>
      <c r="D64" s="137"/>
      <c r="E64" s="137">
        <f>'将来負担比率（分子）の構造'!J$43</f>
        <v>954</v>
      </c>
      <c r="F64" s="137"/>
      <c r="G64" s="137"/>
      <c r="H64" s="137">
        <f>'将来負担比率（分子）の構造'!K$43</f>
        <v>965</v>
      </c>
      <c r="I64" s="137"/>
      <c r="J64" s="137"/>
      <c r="K64" s="137">
        <f>'将来負担比率（分子）の構造'!L$43</f>
        <v>1038</v>
      </c>
      <c r="L64" s="137"/>
      <c r="M64" s="137"/>
      <c r="N64" s="137">
        <f>'将来負担比率（分子）の構造'!M$43</f>
        <v>1158</v>
      </c>
      <c r="O64" s="137"/>
      <c r="P64" s="137"/>
    </row>
    <row r="65" spans="1:16" x14ac:dyDescent="0.15">
      <c r="A65" s="137" t="s">
        <v>26</v>
      </c>
      <c r="B65" s="137">
        <f>'将来負担比率（分子）の構造'!I$42</f>
        <v>1</v>
      </c>
      <c r="C65" s="137"/>
      <c r="D65" s="137"/>
      <c r="E65" s="137">
        <f>'将来負担比率（分子）の構造'!J$42</f>
        <v>8</v>
      </c>
      <c r="F65" s="137"/>
      <c r="G65" s="137"/>
      <c r="H65" s="137">
        <f>'将来負担比率（分子）の構造'!K$42</f>
        <v>5</v>
      </c>
      <c r="I65" s="137"/>
      <c r="J65" s="137"/>
      <c r="K65" s="137">
        <f>'将来負担比率（分子）の構造'!L$42</f>
        <v>1</v>
      </c>
      <c r="L65" s="137"/>
      <c r="M65" s="137"/>
      <c r="N65" s="137" t="str">
        <f>'将来負担比率（分子）の構造'!M$42</f>
        <v>-</v>
      </c>
      <c r="O65" s="137"/>
      <c r="P65" s="137"/>
    </row>
    <row r="66" spans="1:16" x14ac:dyDescent="0.15">
      <c r="A66" s="137" t="s">
        <v>25</v>
      </c>
      <c r="B66" s="137">
        <f>'将来負担比率（分子）の構造'!I$41</f>
        <v>4850</v>
      </c>
      <c r="C66" s="137"/>
      <c r="D66" s="137"/>
      <c r="E66" s="137">
        <f>'将来負担比率（分子）の構造'!J$41</f>
        <v>5431</v>
      </c>
      <c r="F66" s="137"/>
      <c r="G66" s="137"/>
      <c r="H66" s="137">
        <f>'将来負担比率（分子）の構造'!K$41</f>
        <v>6057</v>
      </c>
      <c r="I66" s="137"/>
      <c r="J66" s="137"/>
      <c r="K66" s="137">
        <f>'将来負担比率（分子）の構造'!L$41</f>
        <v>6266</v>
      </c>
      <c r="L66" s="137"/>
      <c r="M66" s="137"/>
      <c r="N66" s="137">
        <f>'将来負担比率（分子）の構造'!M$41</f>
        <v>6195</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7</v>
      </c>
      <c r="G67" s="137" t="e">
        <f>NA()</f>
        <v>#N/A</v>
      </c>
      <c r="H67" s="137" t="e">
        <f>NA()</f>
        <v>#N/A</v>
      </c>
      <c r="I67" s="137">
        <f>IF(ISNUMBER('将来負担比率（分子）の構造'!K$53), IF('将来負担比率（分子）の構造'!K$53 &lt; 0, 0, '将来負担比率（分子）の構造'!K$53), NA())</f>
        <v>643</v>
      </c>
      <c r="J67" s="137" t="e">
        <f>NA()</f>
        <v>#N/A</v>
      </c>
      <c r="K67" s="137" t="e">
        <f>NA()</f>
        <v>#N/A</v>
      </c>
      <c r="L67" s="137">
        <f>IF(ISNUMBER('将来負担比率（分子）の構造'!L$53), IF('将来負担比率（分子）の構造'!L$53 &lt; 0, 0, '将来負担比率（分子）の構造'!L$53), NA())</f>
        <v>658</v>
      </c>
      <c r="M67" s="137" t="e">
        <f>NA()</f>
        <v>#N/A</v>
      </c>
      <c r="N67" s="137" t="e">
        <f>NA()</f>
        <v>#N/A</v>
      </c>
      <c r="O67" s="137">
        <f>IF(ISNUMBER('将来負担比率（分子）の構造'!M$53), IF('将来負担比率（分子）の構造'!M$53 &lt; 0, 0, '将来負担比率（分子）の構造'!M$53), NA())</f>
        <v>744</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556</v>
      </c>
      <c r="I42" s="354"/>
      <c r="J42" s="354"/>
      <c r="K42" s="354"/>
      <c r="L42" s="246"/>
      <c r="M42" s="246"/>
      <c r="N42" s="246"/>
      <c r="O42" s="246"/>
    </row>
    <row r="43" spans="2:17" x14ac:dyDescent="0.15">
      <c r="B43" s="250"/>
      <c r="C43" s="246"/>
      <c r="D43" s="246"/>
      <c r="E43" s="246"/>
      <c r="F43" s="246"/>
      <c r="G43" s="1221" t="s">
        <v>557</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558</v>
      </c>
    </row>
    <row r="50" spans="1:17" x14ac:dyDescent="0.15">
      <c r="B50" s="250"/>
      <c r="C50" s="246"/>
      <c r="D50" s="246"/>
      <c r="E50" s="246"/>
      <c r="F50" s="246"/>
      <c r="G50" s="1230"/>
      <c r="H50" s="1231"/>
      <c r="I50" s="1231"/>
      <c r="J50" s="1232"/>
      <c r="K50" s="356" t="s">
        <v>520</v>
      </c>
      <c r="L50" s="356" t="s">
        <v>521</v>
      </c>
      <c r="M50" s="356" t="s">
        <v>522</v>
      </c>
      <c r="N50" s="356" t="s">
        <v>523</v>
      </c>
      <c r="O50" s="356" t="s">
        <v>524</v>
      </c>
    </row>
    <row r="51" spans="1:17" x14ac:dyDescent="0.15">
      <c r="B51" s="250"/>
      <c r="C51" s="246"/>
      <c r="D51" s="246"/>
      <c r="E51" s="246"/>
      <c r="F51" s="246"/>
      <c r="G51" s="1233" t="s">
        <v>559</v>
      </c>
      <c r="H51" s="1234"/>
      <c r="I51" s="1239" t="s">
        <v>560</v>
      </c>
      <c r="J51" s="1239"/>
      <c r="K51" s="1241"/>
      <c r="L51" s="1241"/>
      <c r="M51" s="1241"/>
      <c r="N51" s="1242">
        <v>30.1</v>
      </c>
      <c r="O51" s="1242">
        <v>34.4</v>
      </c>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561</v>
      </c>
      <c r="J53" s="1243"/>
      <c r="K53" s="1250"/>
      <c r="L53" s="1250"/>
      <c r="M53" s="1250"/>
      <c r="N53" s="1252">
        <v>46.1</v>
      </c>
      <c r="O53" s="1252">
        <v>47.8</v>
      </c>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562</v>
      </c>
      <c r="H55" s="1245"/>
      <c r="I55" s="1243" t="s">
        <v>560</v>
      </c>
      <c r="J55" s="1243"/>
      <c r="K55" s="1241"/>
      <c r="L55" s="1241"/>
      <c r="M55" s="1241"/>
      <c r="N55" s="1242">
        <v>0.8</v>
      </c>
      <c r="O55" s="1242">
        <v>25.4</v>
      </c>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561</v>
      </c>
      <c r="J57" s="1253"/>
      <c r="K57" s="1250"/>
      <c r="L57" s="1250"/>
      <c r="M57" s="1250"/>
      <c r="N57" s="1252">
        <v>56.2</v>
      </c>
      <c r="O57" s="1252">
        <v>55.1</v>
      </c>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563</v>
      </c>
      <c r="C63" s="246"/>
      <c r="D63" s="246"/>
      <c r="E63" s="246"/>
      <c r="F63" s="246"/>
      <c r="G63" s="246"/>
      <c r="H63" s="246"/>
      <c r="I63" s="246"/>
      <c r="J63" s="246"/>
      <c r="K63" s="246"/>
      <c r="L63" s="246"/>
      <c r="M63" s="246"/>
      <c r="N63" s="246"/>
      <c r="O63" s="246"/>
    </row>
    <row r="64" spans="1:17" x14ac:dyDescent="0.15">
      <c r="B64" s="250"/>
      <c r="C64" s="246"/>
      <c r="D64" s="246"/>
      <c r="E64" s="246"/>
      <c r="F64" s="246"/>
      <c r="G64" s="353" t="s">
        <v>556</v>
      </c>
      <c r="I64" s="354"/>
      <c r="J64" s="354"/>
      <c r="K64" s="354"/>
      <c r="L64" s="246"/>
      <c r="M64" s="246"/>
      <c r="N64" s="246"/>
      <c r="O64" s="246"/>
    </row>
    <row r="65" spans="2:30" x14ac:dyDescent="0.15">
      <c r="B65" s="250"/>
      <c r="C65" s="246"/>
      <c r="D65" s="246"/>
      <c r="E65" s="246"/>
      <c r="F65" s="246"/>
      <c r="G65" s="1221" t="s">
        <v>564</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565</v>
      </c>
      <c r="I71" s="370"/>
      <c r="J71" s="366"/>
      <c r="K71" s="366"/>
      <c r="L71" s="367"/>
      <c r="M71" s="366"/>
      <c r="N71" s="367"/>
      <c r="O71" s="368"/>
    </row>
    <row r="72" spans="2:30" x14ac:dyDescent="0.15">
      <c r="B72" s="250"/>
      <c r="C72" s="246"/>
      <c r="D72" s="246"/>
      <c r="E72" s="246"/>
      <c r="F72" s="246"/>
      <c r="G72" s="1230"/>
      <c r="H72" s="1231"/>
      <c r="I72" s="1231"/>
      <c r="J72" s="1232"/>
      <c r="K72" s="356" t="s">
        <v>520</v>
      </c>
      <c r="L72" s="356" t="s">
        <v>521</v>
      </c>
      <c r="M72" s="356" t="s">
        <v>522</v>
      </c>
      <c r="N72" s="356" t="s">
        <v>523</v>
      </c>
      <c r="O72" s="356" t="s">
        <v>524</v>
      </c>
    </row>
    <row r="73" spans="2:30" x14ac:dyDescent="0.15">
      <c r="B73" s="250"/>
      <c r="C73" s="246"/>
      <c r="D73" s="246"/>
      <c r="E73" s="246"/>
      <c r="F73" s="246"/>
      <c r="G73" s="1233" t="s">
        <v>559</v>
      </c>
      <c r="H73" s="1234"/>
      <c r="I73" s="1239" t="s">
        <v>560</v>
      </c>
      <c r="J73" s="1239"/>
      <c r="K73" s="1254"/>
      <c r="L73" s="1254">
        <v>0.3</v>
      </c>
      <c r="M73" s="1242">
        <v>31</v>
      </c>
      <c r="N73" s="1242">
        <v>30.1</v>
      </c>
      <c r="O73" s="1242">
        <v>34.4</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566</v>
      </c>
      <c r="J75" s="1243"/>
      <c r="K75" s="1252">
        <v>7.7</v>
      </c>
      <c r="L75" s="1252">
        <v>6.9</v>
      </c>
      <c r="M75" s="1252">
        <v>6.4</v>
      </c>
      <c r="N75" s="1252">
        <v>6.1</v>
      </c>
      <c r="O75" s="1252">
        <v>6.7</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562</v>
      </c>
      <c r="H77" s="1245"/>
      <c r="I77" s="1243" t="s">
        <v>560</v>
      </c>
      <c r="J77" s="1243"/>
      <c r="K77" s="1254">
        <v>28.4</v>
      </c>
      <c r="L77" s="1254">
        <v>20.5</v>
      </c>
      <c r="M77" s="1242">
        <v>17.899999999999999</v>
      </c>
      <c r="N77" s="1242">
        <v>0.8</v>
      </c>
      <c r="O77" s="1242">
        <v>25.4</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566</v>
      </c>
      <c r="J79" s="1253"/>
      <c r="K79" s="1256">
        <v>11.4</v>
      </c>
      <c r="L79" s="1256">
        <v>10.5</v>
      </c>
      <c r="M79" s="1256">
        <v>9.5</v>
      </c>
      <c r="N79" s="1256">
        <v>8.1</v>
      </c>
      <c r="O79" s="1256">
        <v>8.6</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477913</v>
      </c>
      <c r="S5" s="615"/>
      <c r="T5" s="615"/>
      <c r="U5" s="615"/>
      <c r="V5" s="615"/>
      <c r="W5" s="615"/>
      <c r="X5" s="615"/>
      <c r="Y5" s="616"/>
      <c r="Z5" s="617">
        <v>9.3000000000000007</v>
      </c>
      <c r="AA5" s="617"/>
      <c r="AB5" s="617"/>
      <c r="AC5" s="617"/>
      <c r="AD5" s="618">
        <v>477913</v>
      </c>
      <c r="AE5" s="618"/>
      <c r="AF5" s="618"/>
      <c r="AG5" s="618"/>
      <c r="AH5" s="618"/>
      <c r="AI5" s="618"/>
      <c r="AJ5" s="618"/>
      <c r="AK5" s="618"/>
      <c r="AL5" s="619">
        <v>18</v>
      </c>
      <c r="AM5" s="620"/>
      <c r="AN5" s="620"/>
      <c r="AO5" s="621"/>
      <c r="AP5" s="611" t="s">
        <v>209</v>
      </c>
      <c r="AQ5" s="612"/>
      <c r="AR5" s="612"/>
      <c r="AS5" s="612"/>
      <c r="AT5" s="612"/>
      <c r="AU5" s="612"/>
      <c r="AV5" s="612"/>
      <c r="AW5" s="612"/>
      <c r="AX5" s="612"/>
      <c r="AY5" s="612"/>
      <c r="AZ5" s="612"/>
      <c r="BA5" s="612"/>
      <c r="BB5" s="612"/>
      <c r="BC5" s="612"/>
      <c r="BD5" s="612"/>
      <c r="BE5" s="612"/>
      <c r="BF5" s="613"/>
      <c r="BG5" s="625">
        <v>477913</v>
      </c>
      <c r="BH5" s="626"/>
      <c r="BI5" s="626"/>
      <c r="BJ5" s="626"/>
      <c r="BK5" s="626"/>
      <c r="BL5" s="626"/>
      <c r="BM5" s="626"/>
      <c r="BN5" s="627"/>
      <c r="BO5" s="628">
        <v>100</v>
      </c>
      <c r="BP5" s="628"/>
      <c r="BQ5" s="628"/>
      <c r="BR5" s="628"/>
      <c r="BS5" s="629">
        <v>646</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51090</v>
      </c>
      <c r="S6" s="626"/>
      <c r="T6" s="626"/>
      <c r="U6" s="626"/>
      <c r="V6" s="626"/>
      <c r="W6" s="626"/>
      <c r="X6" s="626"/>
      <c r="Y6" s="627"/>
      <c r="Z6" s="628">
        <v>1</v>
      </c>
      <c r="AA6" s="628"/>
      <c r="AB6" s="628"/>
      <c r="AC6" s="628"/>
      <c r="AD6" s="629">
        <v>51090</v>
      </c>
      <c r="AE6" s="629"/>
      <c r="AF6" s="629"/>
      <c r="AG6" s="629"/>
      <c r="AH6" s="629"/>
      <c r="AI6" s="629"/>
      <c r="AJ6" s="629"/>
      <c r="AK6" s="629"/>
      <c r="AL6" s="630">
        <v>1.9</v>
      </c>
      <c r="AM6" s="631"/>
      <c r="AN6" s="631"/>
      <c r="AO6" s="632"/>
      <c r="AP6" s="622" t="s">
        <v>214</v>
      </c>
      <c r="AQ6" s="623"/>
      <c r="AR6" s="623"/>
      <c r="AS6" s="623"/>
      <c r="AT6" s="623"/>
      <c r="AU6" s="623"/>
      <c r="AV6" s="623"/>
      <c r="AW6" s="623"/>
      <c r="AX6" s="623"/>
      <c r="AY6" s="623"/>
      <c r="AZ6" s="623"/>
      <c r="BA6" s="623"/>
      <c r="BB6" s="623"/>
      <c r="BC6" s="623"/>
      <c r="BD6" s="623"/>
      <c r="BE6" s="623"/>
      <c r="BF6" s="624"/>
      <c r="BG6" s="625">
        <v>477913</v>
      </c>
      <c r="BH6" s="626"/>
      <c r="BI6" s="626"/>
      <c r="BJ6" s="626"/>
      <c r="BK6" s="626"/>
      <c r="BL6" s="626"/>
      <c r="BM6" s="626"/>
      <c r="BN6" s="627"/>
      <c r="BO6" s="628">
        <v>100</v>
      </c>
      <c r="BP6" s="628"/>
      <c r="BQ6" s="628"/>
      <c r="BR6" s="628"/>
      <c r="BS6" s="629">
        <v>646</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50475</v>
      </c>
      <c r="CS6" s="626"/>
      <c r="CT6" s="626"/>
      <c r="CU6" s="626"/>
      <c r="CV6" s="626"/>
      <c r="CW6" s="626"/>
      <c r="CX6" s="626"/>
      <c r="CY6" s="627"/>
      <c r="CZ6" s="628">
        <v>1</v>
      </c>
      <c r="DA6" s="628"/>
      <c r="DB6" s="628"/>
      <c r="DC6" s="628"/>
      <c r="DD6" s="634" t="s">
        <v>216</v>
      </c>
      <c r="DE6" s="626"/>
      <c r="DF6" s="626"/>
      <c r="DG6" s="626"/>
      <c r="DH6" s="626"/>
      <c r="DI6" s="626"/>
      <c r="DJ6" s="626"/>
      <c r="DK6" s="626"/>
      <c r="DL6" s="626"/>
      <c r="DM6" s="626"/>
      <c r="DN6" s="626"/>
      <c r="DO6" s="626"/>
      <c r="DP6" s="627"/>
      <c r="DQ6" s="634">
        <v>50475</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1366</v>
      </c>
      <c r="S7" s="626"/>
      <c r="T7" s="626"/>
      <c r="U7" s="626"/>
      <c r="V7" s="626"/>
      <c r="W7" s="626"/>
      <c r="X7" s="626"/>
      <c r="Y7" s="627"/>
      <c r="Z7" s="628">
        <v>0</v>
      </c>
      <c r="AA7" s="628"/>
      <c r="AB7" s="628"/>
      <c r="AC7" s="628"/>
      <c r="AD7" s="629">
        <v>1366</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196856</v>
      </c>
      <c r="BH7" s="626"/>
      <c r="BI7" s="626"/>
      <c r="BJ7" s="626"/>
      <c r="BK7" s="626"/>
      <c r="BL7" s="626"/>
      <c r="BM7" s="626"/>
      <c r="BN7" s="627"/>
      <c r="BO7" s="628">
        <v>41.2</v>
      </c>
      <c r="BP7" s="628"/>
      <c r="BQ7" s="628"/>
      <c r="BR7" s="628"/>
      <c r="BS7" s="629">
        <v>646</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1214130</v>
      </c>
      <c r="CS7" s="626"/>
      <c r="CT7" s="626"/>
      <c r="CU7" s="626"/>
      <c r="CV7" s="626"/>
      <c r="CW7" s="626"/>
      <c r="CX7" s="626"/>
      <c r="CY7" s="627"/>
      <c r="CZ7" s="628">
        <v>24.4</v>
      </c>
      <c r="DA7" s="628"/>
      <c r="DB7" s="628"/>
      <c r="DC7" s="628"/>
      <c r="DD7" s="634">
        <v>109385</v>
      </c>
      <c r="DE7" s="626"/>
      <c r="DF7" s="626"/>
      <c r="DG7" s="626"/>
      <c r="DH7" s="626"/>
      <c r="DI7" s="626"/>
      <c r="DJ7" s="626"/>
      <c r="DK7" s="626"/>
      <c r="DL7" s="626"/>
      <c r="DM7" s="626"/>
      <c r="DN7" s="626"/>
      <c r="DO7" s="626"/>
      <c r="DP7" s="627"/>
      <c r="DQ7" s="634">
        <v>851100</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1394</v>
      </c>
      <c r="S8" s="626"/>
      <c r="T8" s="626"/>
      <c r="U8" s="626"/>
      <c r="V8" s="626"/>
      <c r="W8" s="626"/>
      <c r="X8" s="626"/>
      <c r="Y8" s="627"/>
      <c r="Z8" s="628">
        <v>0</v>
      </c>
      <c r="AA8" s="628"/>
      <c r="AB8" s="628"/>
      <c r="AC8" s="628"/>
      <c r="AD8" s="629">
        <v>1394</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8780</v>
      </c>
      <c r="BH8" s="626"/>
      <c r="BI8" s="626"/>
      <c r="BJ8" s="626"/>
      <c r="BK8" s="626"/>
      <c r="BL8" s="626"/>
      <c r="BM8" s="626"/>
      <c r="BN8" s="627"/>
      <c r="BO8" s="628">
        <v>1.8</v>
      </c>
      <c r="BP8" s="628"/>
      <c r="BQ8" s="628"/>
      <c r="BR8" s="628"/>
      <c r="BS8" s="634" t="s">
        <v>112</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968354</v>
      </c>
      <c r="CS8" s="626"/>
      <c r="CT8" s="626"/>
      <c r="CU8" s="626"/>
      <c r="CV8" s="626"/>
      <c r="CW8" s="626"/>
      <c r="CX8" s="626"/>
      <c r="CY8" s="627"/>
      <c r="CZ8" s="628">
        <v>19.399999999999999</v>
      </c>
      <c r="DA8" s="628"/>
      <c r="DB8" s="628"/>
      <c r="DC8" s="628"/>
      <c r="DD8" s="634">
        <v>746</v>
      </c>
      <c r="DE8" s="626"/>
      <c r="DF8" s="626"/>
      <c r="DG8" s="626"/>
      <c r="DH8" s="626"/>
      <c r="DI8" s="626"/>
      <c r="DJ8" s="626"/>
      <c r="DK8" s="626"/>
      <c r="DL8" s="626"/>
      <c r="DM8" s="626"/>
      <c r="DN8" s="626"/>
      <c r="DO8" s="626"/>
      <c r="DP8" s="627"/>
      <c r="DQ8" s="634">
        <v>661928</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827</v>
      </c>
      <c r="S9" s="626"/>
      <c r="T9" s="626"/>
      <c r="U9" s="626"/>
      <c r="V9" s="626"/>
      <c r="W9" s="626"/>
      <c r="X9" s="626"/>
      <c r="Y9" s="627"/>
      <c r="Z9" s="628">
        <v>0</v>
      </c>
      <c r="AA9" s="628"/>
      <c r="AB9" s="628"/>
      <c r="AC9" s="628"/>
      <c r="AD9" s="629">
        <v>827</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170036</v>
      </c>
      <c r="BH9" s="626"/>
      <c r="BI9" s="626"/>
      <c r="BJ9" s="626"/>
      <c r="BK9" s="626"/>
      <c r="BL9" s="626"/>
      <c r="BM9" s="626"/>
      <c r="BN9" s="627"/>
      <c r="BO9" s="628">
        <v>35.6</v>
      </c>
      <c r="BP9" s="628"/>
      <c r="BQ9" s="628"/>
      <c r="BR9" s="628"/>
      <c r="BS9" s="634" t="s">
        <v>112</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285792</v>
      </c>
      <c r="CS9" s="626"/>
      <c r="CT9" s="626"/>
      <c r="CU9" s="626"/>
      <c r="CV9" s="626"/>
      <c r="CW9" s="626"/>
      <c r="CX9" s="626"/>
      <c r="CY9" s="627"/>
      <c r="CZ9" s="628">
        <v>5.7</v>
      </c>
      <c r="DA9" s="628"/>
      <c r="DB9" s="628"/>
      <c r="DC9" s="628"/>
      <c r="DD9" s="634">
        <v>48240</v>
      </c>
      <c r="DE9" s="626"/>
      <c r="DF9" s="626"/>
      <c r="DG9" s="626"/>
      <c r="DH9" s="626"/>
      <c r="DI9" s="626"/>
      <c r="DJ9" s="626"/>
      <c r="DK9" s="626"/>
      <c r="DL9" s="626"/>
      <c r="DM9" s="626"/>
      <c r="DN9" s="626"/>
      <c r="DO9" s="626"/>
      <c r="DP9" s="627"/>
      <c r="DQ9" s="634">
        <v>247103</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100975</v>
      </c>
      <c r="S10" s="626"/>
      <c r="T10" s="626"/>
      <c r="U10" s="626"/>
      <c r="V10" s="626"/>
      <c r="W10" s="626"/>
      <c r="X10" s="626"/>
      <c r="Y10" s="627"/>
      <c r="Z10" s="628">
        <v>2</v>
      </c>
      <c r="AA10" s="628"/>
      <c r="AB10" s="628"/>
      <c r="AC10" s="628"/>
      <c r="AD10" s="629">
        <v>100975</v>
      </c>
      <c r="AE10" s="629"/>
      <c r="AF10" s="629"/>
      <c r="AG10" s="629"/>
      <c r="AH10" s="629"/>
      <c r="AI10" s="629"/>
      <c r="AJ10" s="629"/>
      <c r="AK10" s="629"/>
      <c r="AL10" s="630">
        <v>3.8</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8436</v>
      </c>
      <c r="BH10" s="626"/>
      <c r="BI10" s="626"/>
      <c r="BJ10" s="626"/>
      <c r="BK10" s="626"/>
      <c r="BL10" s="626"/>
      <c r="BM10" s="626"/>
      <c r="BN10" s="627"/>
      <c r="BO10" s="628">
        <v>1.8</v>
      </c>
      <c r="BP10" s="628"/>
      <c r="BQ10" s="628"/>
      <c r="BR10" s="628"/>
      <c r="BS10" s="634" t="s">
        <v>112</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112</v>
      </c>
      <c r="S11" s="626"/>
      <c r="T11" s="626"/>
      <c r="U11" s="626"/>
      <c r="V11" s="626"/>
      <c r="W11" s="626"/>
      <c r="X11" s="626"/>
      <c r="Y11" s="627"/>
      <c r="Z11" s="628" t="s">
        <v>112</v>
      </c>
      <c r="AA11" s="628"/>
      <c r="AB11" s="628"/>
      <c r="AC11" s="628"/>
      <c r="AD11" s="629" t="s">
        <v>112</v>
      </c>
      <c r="AE11" s="629"/>
      <c r="AF11" s="629"/>
      <c r="AG11" s="629"/>
      <c r="AH11" s="629"/>
      <c r="AI11" s="629"/>
      <c r="AJ11" s="629"/>
      <c r="AK11" s="629"/>
      <c r="AL11" s="630" t="s">
        <v>112</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9604</v>
      </c>
      <c r="BH11" s="626"/>
      <c r="BI11" s="626"/>
      <c r="BJ11" s="626"/>
      <c r="BK11" s="626"/>
      <c r="BL11" s="626"/>
      <c r="BM11" s="626"/>
      <c r="BN11" s="627"/>
      <c r="BO11" s="628">
        <v>2</v>
      </c>
      <c r="BP11" s="628"/>
      <c r="BQ11" s="628"/>
      <c r="BR11" s="628"/>
      <c r="BS11" s="634">
        <v>646</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206392</v>
      </c>
      <c r="CS11" s="626"/>
      <c r="CT11" s="626"/>
      <c r="CU11" s="626"/>
      <c r="CV11" s="626"/>
      <c r="CW11" s="626"/>
      <c r="CX11" s="626"/>
      <c r="CY11" s="627"/>
      <c r="CZ11" s="628">
        <v>4.0999999999999996</v>
      </c>
      <c r="DA11" s="628"/>
      <c r="DB11" s="628"/>
      <c r="DC11" s="628"/>
      <c r="DD11" s="634">
        <v>48246</v>
      </c>
      <c r="DE11" s="626"/>
      <c r="DF11" s="626"/>
      <c r="DG11" s="626"/>
      <c r="DH11" s="626"/>
      <c r="DI11" s="626"/>
      <c r="DJ11" s="626"/>
      <c r="DK11" s="626"/>
      <c r="DL11" s="626"/>
      <c r="DM11" s="626"/>
      <c r="DN11" s="626"/>
      <c r="DO11" s="626"/>
      <c r="DP11" s="627"/>
      <c r="DQ11" s="634">
        <v>123268</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219348</v>
      </c>
      <c r="BH12" s="626"/>
      <c r="BI12" s="626"/>
      <c r="BJ12" s="626"/>
      <c r="BK12" s="626"/>
      <c r="BL12" s="626"/>
      <c r="BM12" s="626"/>
      <c r="BN12" s="627"/>
      <c r="BO12" s="628">
        <v>45.9</v>
      </c>
      <c r="BP12" s="628"/>
      <c r="BQ12" s="628"/>
      <c r="BR12" s="628"/>
      <c r="BS12" s="634" t="s">
        <v>112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51956</v>
      </c>
      <c r="CS12" s="626"/>
      <c r="CT12" s="626"/>
      <c r="CU12" s="626"/>
      <c r="CV12" s="626"/>
      <c r="CW12" s="626"/>
      <c r="CX12" s="626"/>
      <c r="CY12" s="627"/>
      <c r="CZ12" s="628">
        <v>1</v>
      </c>
      <c r="DA12" s="628"/>
      <c r="DB12" s="628"/>
      <c r="DC12" s="628"/>
      <c r="DD12" s="634">
        <v>13409</v>
      </c>
      <c r="DE12" s="626"/>
      <c r="DF12" s="626"/>
      <c r="DG12" s="626"/>
      <c r="DH12" s="626"/>
      <c r="DI12" s="626"/>
      <c r="DJ12" s="626"/>
      <c r="DK12" s="626"/>
      <c r="DL12" s="626"/>
      <c r="DM12" s="626"/>
      <c r="DN12" s="626"/>
      <c r="DO12" s="626"/>
      <c r="DP12" s="627"/>
      <c r="DQ12" s="634">
        <v>16269</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7000</v>
      </c>
      <c r="S13" s="626"/>
      <c r="T13" s="626"/>
      <c r="U13" s="626"/>
      <c r="V13" s="626"/>
      <c r="W13" s="626"/>
      <c r="X13" s="626"/>
      <c r="Y13" s="627"/>
      <c r="Z13" s="628">
        <v>0.1</v>
      </c>
      <c r="AA13" s="628"/>
      <c r="AB13" s="628"/>
      <c r="AC13" s="628"/>
      <c r="AD13" s="629">
        <v>7000</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219195</v>
      </c>
      <c r="BH13" s="626"/>
      <c r="BI13" s="626"/>
      <c r="BJ13" s="626"/>
      <c r="BK13" s="626"/>
      <c r="BL13" s="626"/>
      <c r="BM13" s="626"/>
      <c r="BN13" s="627"/>
      <c r="BO13" s="628">
        <v>45.9</v>
      </c>
      <c r="BP13" s="628"/>
      <c r="BQ13" s="628"/>
      <c r="BR13" s="628"/>
      <c r="BS13" s="634" t="s">
        <v>112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936086</v>
      </c>
      <c r="CS13" s="626"/>
      <c r="CT13" s="626"/>
      <c r="CU13" s="626"/>
      <c r="CV13" s="626"/>
      <c r="CW13" s="626"/>
      <c r="CX13" s="626"/>
      <c r="CY13" s="627"/>
      <c r="CZ13" s="628">
        <v>18.8</v>
      </c>
      <c r="DA13" s="628"/>
      <c r="DB13" s="628"/>
      <c r="DC13" s="628"/>
      <c r="DD13" s="634">
        <v>703487</v>
      </c>
      <c r="DE13" s="626"/>
      <c r="DF13" s="626"/>
      <c r="DG13" s="626"/>
      <c r="DH13" s="626"/>
      <c r="DI13" s="626"/>
      <c r="DJ13" s="626"/>
      <c r="DK13" s="626"/>
      <c r="DL13" s="626"/>
      <c r="DM13" s="626"/>
      <c r="DN13" s="626"/>
      <c r="DO13" s="626"/>
      <c r="DP13" s="627"/>
      <c r="DQ13" s="634">
        <v>275493</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23089</v>
      </c>
      <c r="BH14" s="626"/>
      <c r="BI14" s="626"/>
      <c r="BJ14" s="626"/>
      <c r="BK14" s="626"/>
      <c r="BL14" s="626"/>
      <c r="BM14" s="626"/>
      <c r="BN14" s="627"/>
      <c r="BO14" s="628">
        <v>4.8</v>
      </c>
      <c r="BP14" s="628"/>
      <c r="BQ14" s="628"/>
      <c r="BR14" s="628"/>
      <c r="BS14" s="634" t="s">
        <v>112</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185407</v>
      </c>
      <c r="CS14" s="626"/>
      <c r="CT14" s="626"/>
      <c r="CU14" s="626"/>
      <c r="CV14" s="626"/>
      <c r="CW14" s="626"/>
      <c r="CX14" s="626"/>
      <c r="CY14" s="627"/>
      <c r="CZ14" s="628">
        <v>3.7</v>
      </c>
      <c r="DA14" s="628"/>
      <c r="DB14" s="628"/>
      <c r="DC14" s="628"/>
      <c r="DD14" s="634">
        <v>39036</v>
      </c>
      <c r="DE14" s="626"/>
      <c r="DF14" s="626"/>
      <c r="DG14" s="626"/>
      <c r="DH14" s="626"/>
      <c r="DI14" s="626"/>
      <c r="DJ14" s="626"/>
      <c r="DK14" s="626"/>
      <c r="DL14" s="626"/>
      <c r="DM14" s="626"/>
      <c r="DN14" s="626"/>
      <c r="DO14" s="626"/>
      <c r="DP14" s="627"/>
      <c r="DQ14" s="634">
        <v>131569</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890</v>
      </c>
      <c r="S15" s="626"/>
      <c r="T15" s="626"/>
      <c r="U15" s="626"/>
      <c r="V15" s="626"/>
      <c r="W15" s="626"/>
      <c r="X15" s="626"/>
      <c r="Y15" s="627"/>
      <c r="Z15" s="628">
        <v>0</v>
      </c>
      <c r="AA15" s="628"/>
      <c r="AB15" s="628"/>
      <c r="AC15" s="628"/>
      <c r="AD15" s="629">
        <v>890</v>
      </c>
      <c r="AE15" s="629"/>
      <c r="AF15" s="629"/>
      <c r="AG15" s="629"/>
      <c r="AH15" s="629"/>
      <c r="AI15" s="629"/>
      <c r="AJ15" s="629"/>
      <c r="AK15" s="629"/>
      <c r="AL15" s="630">
        <v>0</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38620</v>
      </c>
      <c r="BH15" s="626"/>
      <c r="BI15" s="626"/>
      <c r="BJ15" s="626"/>
      <c r="BK15" s="626"/>
      <c r="BL15" s="626"/>
      <c r="BM15" s="626"/>
      <c r="BN15" s="627"/>
      <c r="BO15" s="628">
        <v>8.1</v>
      </c>
      <c r="BP15" s="628"/>
      <c r="BQ15" s="628"/>
      <c r="BR15" s="628"/>
      <c r="BS15" s="634" t="s">
        <v>112</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382501</v>
      </c>
      <c r="CS15" s="626"/>
      <c r="CT15" s="626"/>
      <c r="CU15" s="626"/>
      <c r="CV15" s="626"/>
      <c r="CW15" s="626"/>
      <c r="CX15" s="626"/>
      <c r="CY15" s="627"/>
      <c r="CZ15" s="628">
        <v>7.7</v>
      </c>
      <c r="DA15" s="628"/>
      <c r="DB15" s="628"/>
      <c r="DC15" s="628"/>
      <c r="DD15" s="634">
        <v>18780</v>
      </c>
      <c r="DE15" s="626"/>
      <c r="DF15" s="626"/>
      <c r="DG15" s="626"/>
      <c r="DH15" s="626"/>
      <c r="DI15" s="626"/>
      <c r="DJ15" s="626"/>
      <c r="DK15" s="626"/>
      <c r="DL15" s="626"/>
      <c r="DM15" s="626"/>
      <c r="DN15" s="626"/>
      <c r="DO15" s="626"/>
      <c r="DP15" s="627"/>
      <c r="DQ15" s="634">
        <v>254895</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2294286</v>
      </c>
      <c r="S16" s="626"/>
      <c r="T16" s="626"/>
      <c r="U16" s="626"/>
      <c r="V16" s="626"/>
      <c r="W16" s="626"/>
      <c r="X16" s="626"/>
      <c r="Y16" s="627"/>
      <c r="Z16" s="628">
        <v>44.8</v>
      </c>
      <c r="AA16" s="628"/>
      <c r="AB16" s="628"/>
      <c r="AC16" s="628"/>
      <c r="AD16" s="629">
        <v>2006392</v>
      </c>
      <c r="AE16" s="629"/>
      <c r="AF16" s="629"/>
      <c r="AG16" s="629"/>
      <c r="AH16" s="629"/>
      <c r="AI16" s="629"/>
      <c r="AJ16" s="629"/>
      <c r="AK16" s="629"/>
      <c r="AL16" s="630">
        <v>75.5</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100549</v>
      </c>
      <c r="CS16" s="626"/>
      <c r="CT16" s="626"/>
      <c r="CU16" s="626"/>
      <c r="CV16" s="626"/>
      <c r="CW16" s="626"/>
      <c r="CX16" s="626"/>
      <c r="CY16" s="627"/>
      <c r="CZ16" s="628">
        <v>2</v>
      </c>
      <c r="DA16" s="628"/>
      <c r="DB16" s="628"/>
      <c r="DC16" s="628"/>
      <c r="DD16" s="634" t="s">
        <v>112</v>
      </c>
      <c r="DE16" s="626"/>
      <c r="DF16" s="626"/>
      <c r="DG16" s="626"/>
      <c r="DH16" s="626"/>
      <c r="DI16" s="626"/>
      <c r="DJ16" s="626"/>
      <c r="DK16" s="626"/>
      <c r="DL16" s="626"/>
      <c r="DM16" s="626"/>
      <c r="DN16" s="626"/>
      <c r="DO16" s="626"/>
      <c r="DP16" s="627"/>
      <c r="DQ16" s="634">
        <v>6021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2006392</v>
      </c>
      <c r="S17" s="626"/>
      <c r="T17" s="626"/>
      <c r="U17" s="626"/>
      <c r="V17" s="626"/>
      <c r="W17" s="626"/>
      <c r="X17" s="626"/>
      <c r="Y17" s="627"/>
      <c r="Z17" s="628">
        <v>39.200000000000003</v>
      </c>
      <c r="AA17" s="628"/>
      <c r="AB17" s="628"/>
      <c r="AC17" s="628"/>
      <c r="AD17" s="629">
        <v>2006392</v>
      </c>
      <c r="AE17" s="629"/>
      <c r="AF17" s="629"/>
      <c r="AG17" s="629"/>
      <c r="AH17" s="629"/>
      <c r="AI17" s="629"/>
      <c r="AJ17" s="629"/>
      <c r="AK17" s="629"/>
      <c r="AL17" s="630">
        <v>75.5</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603215</v>
      </c>
      <c r="CS17" s="626"/>
      <c r="CT17" s="626"/>
      <c r="CU17" s="626"/>
      <c r="CV17" s="626"/>
      <c r="CW17" s="626"/>
      <c r="CX17" s="626"/>
      <c r="CY17" s="627"/>
      <c r="CZ17" s="628">
        <v>12.1</v>
      </c>
      <c r="DA17" s="628"/>
      <c r="DB17" s="628"/>
      <c r="DC17" s="628"/>
      <c r="DD17" s="634" t="s">
        <v>112</v>
      </c>
      <c r="DE17" s="626"/>
      <c r="DF17" s="626"/>
      <c r="DG17" s="626"/>
      <c r="DH17" s="626"/>
      <c r="DI17" s="626"/>
      <c r="DJ17" s="626"/>
      <c r="DK17" s="626"/>
      <c r="DL17" s="626"/>
      <c r="DM17" s="626"/>
      <c r="DN17" s="626"/>
      <c r="DO17" s="626"/>
      <c r="DP17" s="627"/>
      <c r="DQ17" s="634">
        <v>599253</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287894</v>
      </c>
      <c r="S18" s="626"/>
      <c r="T18" s="626"/>
      <c r="U18" s="626"/>
      <c r="V18" s="626"/>
      <c r="W18" s="626"/>
      <c r="X18" s="626"/>
      <c r="Y18" s="627"/>
      <c r="Z18" s="628">
        <v>5.6</v>
      </c>
      <c r="AA18" s="628"/>
      <c r="AB18" s="628"/>
      <c r="AC18" s="628"/>
      <c r="AD18" s="629" t="s">
        <v>112</v>
      </c>
      <c r="AE18" s="629"/>
      <c r="AF18" s="629"/>
      <c r="AG18" s="629"/>
      <c r="AH18" s="629"/>
      <c r="AI18" s="629"/>
      <c r="AJ18" s="629"/>
      <c r="AK18" s="629"/>
      <c r="AL18" s="630" t="s">
        <v>112</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2935741</v>
      </c>
      <c r="S20" s="626"/>
      <c r="T20" s="626"/>
      <c r="U20" s="626"/>
      <c r="V20" s="626"/>
      <c r="W20" s="626"/>
      <c r="X20" s="626"/>
      <c r="Y20" s="627"/>
      <c r="Z20" s="628">
        <v>57.4</v>
      </c>
      <c r="AA20" s="628"/>
      <c r="AB20" s="628"/>
      <c r="AC20" s="628"/>
      <c r="AD20" s="629">
        <v>2647847</v>
      </c>
      <c r="AE20" s="629"/>
      <c r="AF20" s="629"/>
      <c r="AG20" s="629"/>
      <c r="AH20" s="629"/>
      <c r="AI20" s="629"/>
      <c r="AJ20" s="629"/>
      <c r="AK20" s="629"/>
      <c r="AL20" s="630">
        <v>99.6</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4984857</v>
      </c>
      <c r="CS20" s="626"/>
      <c r="CT20" s="626"/>
      <c r="CU20" s="626"/>
      <c r="CV20" s="626"/>
      <c r="CW20" s="626"/>
      <c r="CX20" s="626"/>
      <c r="CY20" s="627"/>
      <c r="CZ20" s="628">
        <v>100</v>
      </c>
      <c r="DA20" s="628"/>
      <c r="DB20" s="628"/>
      <c r="DC20" s="628"/>
      <c r="DD20" s="634">
        <v>981329</v>
      </c>
      <c r="DE20" s="626"/>
      <c r="DF20" s="626"/>
      <c r="DG20" s="626"/>
      <c r="DH20" s="626"/>
      <c r="DI20" s="626"/>
      <c r="DJ20" s="626"/>
      <c r="DK20" s="626"/>
      <c r="DL20" s="626"/>
      <c r="DM20" s="626"/>
      <c r="DN20" s="626"/>
      <c r="DO20" s="626"/>
      <c r="DP20" s="627"/>
      <c r="DQ20" s="634">
        <v>3217374</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835</v>
      </c>
      <c r="S21" s="626"/>
      <c r="T21" s="626"/>
      <c r="U21" s="626"/>
      <c r="V21" s="626"/>
      <c r="W21" s="626"/>
      <c r="X21" s="626"/>
      <c r="Y21" s="627"/>
      <c r="Z21" s="628">
        <v>0</v>
      </c>
      <c r="AA21" s="628"/>
      <c r="AB21" s="628"/>
      <c r="AC21" s="628"/>
      <c r="AD21" s="629">
        <v>835</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7"/>
      <c r="CE21" s="648"/>
      <c r="CF21" s="648"/>
      <c r="CG21" s="648"/>
      <c r="CH21" s="648"/>
      <c r="CI21" s="648"/>
      <c r="CJ21" s="648"/>
      <c r="CK21" s="648"/>
      <c r="CL21" s="648"/>
      <c r="CM21" s="648"/>
      <c r="CN21" s="648"/>
      <c r="CO21" s="648"/>
      <c r="CP21" s="648"/>
      <c r="CQ21" s="649"/>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48951</v>
      </c>
      <c r="S22" s="626"/>
      <c r="T22" s="626"/>
      <c r="U22" s="626"/>
      <c r="V22" s="626"/>
      <c r="W22" s="626"/>
      <c r="X22" s="626"/>
      <c r="Y22" s="627"/>
      <c r="Z22" s="628">
        <v>1</v>
      </c>
      <c r="AA22" s="628"/>
      <c r="AB22" s="628"/>
      <c r="AC22" s="628"/>
      <c r="AD22" s="629" t="s">
        <v>112</v>
      </c>
      <c r="AE22" s="629"/>
      <c r="AF22" s="629"/>
      <c r="AG22" s="629"/>
      <c r="AH22" s="629"/>
      <c r="AI22" s="629"/>
      <c r="AJ22" s="629"/>
      <c r="AK22" s="629"/>
      <c r="AL22" s="630" t="s">
        <v>112</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65514</v>
      </c>
      <c r="S23" s="626"/>
      <c r="T23" s="626"/>
      <c r="U23" s="626"/>
      <c r="V23" s="626"/>
      <c r="W23" s="626"/>
      <c r="X23" s="626"/>
      <c r="Y23" s="627"/>
      <c r="Z23" s="628">
        <v>1.3</v>
      </c>
      <c r="AA23" s="628"/>
      <c r="AB23" s="628"/>
      <c r="AC23" s="628"/>
      <c r="AD23" s="629">
        <v>2451</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50" t="s">
        <v>269</v>
      </c>
      <c r="DM23" s="651"/>
      <c r="DN23" s="651"/>
      <c r="DO23" s="651"/>
      <c r="DP23" s="651"/>
      <c r="DQ23" s="651"/>
      <c r="DR23" s="651"/>
      <c r="DS23" s="651"/>
      <c r="DT23" s="651"/>
      <c r="DU23" s="651"/>
      <c r="DV23" s="652"/>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3723</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1753195</v>
      </c>
      <c r="CS24" s="615"/>
      <c r="CT24" s="615"/>
      <c r="CU24" s="615"/>
      <c r="CV24" s="615"/>
      <c r="CW24" s="615"/>
      <c r="CX24" s="615"/>
      <c r="CY24" s="616"/>
      <c r="CZ24" s="654">
        <v>35.200000000000003</v>
      </c>
      <c r="DA24" s="655"/>
      <c r="DB24" s="655"/>
      <c r="DC24" s="656"/>
      <c r="DD24" s="653">
        <v>1493177</v>
      </c>
      <c r="DE24" s="615"/>
      <c r="DF24" s="615"/>
      <c r="DG24" s="615"/>
      <c r="DH24" s="615"/>
      <c r="DI24" s="615"/>
      <c r="DJ24" s="615"/>
      <c r="DK24" s="616"/>
      <c r="DL24" s="653">
        <v>1474649</v>
      </c>
      <c r="DM24" s="615"/>
      <c r="DN24" s="615"/>
      <c r="DO24" s="615"/>
      <c r="DP24" s="615"/>
      <c r="DQ24" s="615"/>
      <c r="DR24" s="615"/>
      <c r="DS24" s="615"/>
      <c r="DT24" s="615"/>
      <c r="DU24" s="615"/>
      <c r="DV24" s="616"/>
      <c r="DW24" s="619">
        <v>53.3</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613210</v>
      </c>
      <c r="S25" s="626"/>
      <c r="T25" s="626"/>
      <c r="U25" s="626"/>
      <c r="V25" s="626"/>
      <c r="W25" s="626"/>
      <c r="X25" s="626"/>
      <c r="Y25" s="627"/>
      <c r="Z25" s="628">
        <v>12</v>
      </c>
      <c r="AA25" s="628"/>
      <c r="AB25" s="628"/>
      <c r="AC25" s="628"/>
      <c r="AD25" s="629" t="s">
        <v>112</v>
      </c>
      <c r="AE25" s="629"/>
      <c r="AF25" s="629"/>
      <c r="AG25" s="629"/>
      <c r="AH25" s="629"/>
      <c r="AI25" s="629"/>
      <c r="AJ25" s="629"/>
      <c r="AK25" s="629"/>
      <c r="AL25" s="630" t="s">
        <v>112</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890575</v>
      </c>
      <c r="CS25" s="645"/>
      <c r="CT25" s="645"/>
      <c r="CU25" s="645"/>
      <c r="CV25" s="645"/>
      <c r="CW25" s="645"/>
      <c r="CX25" s="645"/>
      <c r="CY25" s="646"/>
      <c r="CZ25" s="659">
        <v>17.899999999999999</v>
      </c>
      <c r="DA25" s="660"/>
      <c r="DB25" s="660"/>
      <c r="DC25" s="661"/>
      <c r="DD25" s="634">
        <v>820302</v>
      </c>
      <c r="DE25" s="645"/>
      <c r="DF25" s="645"/>
      <c r="DG25" s="645"/>
      <c r="DH25" s="645"/>
      <c r="DI25" s="645"/>
      <c r="DJ25" s="645"/>
      <c r="DK25" s="646"/>
      <c r="DL25" s="634">
        <v>812465</v>
      </c>
      <c r="DM25" s="645"/>
      <c r="DN25" s="645"/>
      <c r="DO25" s="645"/>
      <c r="DP25" s="645"/>
      <c r="DQ25" s="645"/>
      <c r="DR25" s="645"/>
      <c r="DS25" s="645"/>
      <c r="DT25" s="645"/>
      <c r="DU25" s="645"/>
      <c r="DV25" s="646"/>
      <c r="DW25" s="630">
        <v>29.4</v>
      </c>
      <c r="DX25" s="657"/>
      <c r="DY25" s="657"/>
      <c r="DZ25" s="657"/>
      <c r="EA25" s="657"/>
      <c r="EB25" s="657"/>
      <c r="EC25" s="658"/>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562503</v>
      </c>
      <c r="CS26" s="626"/>
      <c r="CT26" s="626"/>
      <c r="CU26" s="626"/>
      <c r="CV26" s="626"/>
      <c r="CW26" s="626"/>
      <c r="CX26" s="626"/>
      <c r="CY26" s="627"/>
      <c r="CZ26" s="659">
        <v>11.3</v>
      </c>
      <c r="DA26" s="660"/>
      <c r="DB26" s="660"/>
      <c r="DC26" s="661"/>
      <c r="DD26" s="634">
        <v>509827</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7"/>
      <c r="DY26" s="657"/>
      <c r="DZ26" s="657"/>
      <c r="EA26" s="657"/>
      <c r="EB26" s="657"/>
      <c r="EC26" s="658"/>
    </row>
    <row r="27" spans="2:133" ht="11.25" customHeight="1" x14ac:dyDescent="0.15">
      <c r="B27" s="622" t="s">
        <v>280</v>
      </c>
      <c r="C27" s="623"/>
      <c r="D27" s="623"/>
      <c r="E27" s="623"/>
      <c r="F27" s="623"/>
      <c r="G27" s="623"/>
      <c r="H27" s="623"/>
      <c r="I27" s="623"/>
      <c r="J27" s="623"/>
      <c r="K27" s="623"/>
      <c r="L27" s="623"/>
      <c r="M27" s="623"/>
      <c r="N27" s="623"/>
      <c r="O27" s="623"/>
      <c r="P27" s="623"/>
      <c r="Q27" s="624"/>
      <c r="R27" s="625">
        <v>350640</v>
      </c>
      <c r="S27" s="626"/>
      <c r="T27" s="626"/>
      <c r="U27" s="626"/>
      <c r="V27" s="626"/>
      <c r="W27" s="626"/>
      <c r="X27" s="626"/>
      <c r="Y27" s="627"/>
      <c r="Z27" s="628">
        <v>6.9</v>
      </c>
      <c r="AA27" s="628"/>
      <c r="AB27" s="628"/>
      <c r="AC27" s="628"/>
      <c r="AD27" s="629" t="s">
        <v>112</v>
      </c>
      <c r="AE27" s="629"/>
      <c r="AF27" s="629"/>
      <c r="AG27" s="629"/>
      <c r="AH27" s="629"/>
      <c r="AI27" s="629"/>
      <c r="AJ27" s="629"/>
      <c r="AK27" s="629"/>
      <c r="AL27" s="630" t="s">
        <v>112</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477913</v>
      </c>
      <c r="BH27" s="626"/>
      <c r="BI27" s="626"/>
      <c r="BJ27" s="626"/>
      <c r="BK27" s="626"/>
      <c r="BL27" s="626"/>
      <c r="BM27" s="626"/>
      <c r="BN27" s="627"/>
      <c r="BO27" s="628">
        <v>100</v>
      </c>
      <c r="BP27" s="628"/>
      <c r="BQ27" s="628"/>
      <c r="BR27" s="628"/>
      <c r="BS27" s="634">
        <v>646</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259405</v>
      </c>
      <c r="CS27" s="645"/>
      <c r="CT27" s="645"/>
      <c r="CU27" s="645"/>
      <c r="CV27" s="645"/>
      <c r="CW27" s="645"/>
      <c r="CX27" s="645"/>
      <c r="CY27" s="646"/>
      <c r="CZ27" s="659">
        <v>5.2</v>
      </c>
      <c r="DA27" s="660"/>
      <c r="DB27" s="660"/>
      <c r="DC27" s="661"/>
      <c r="DD27" s="634">
        <v>73622</v>
      </c>
      <c r="DE27" s="645"/>
      <c r="DF27" s="645"/>
      <c r="DG27" s="645"/>
      <c r="DH27" s="645"/>
      <c r="DI27" s="645"/>
      <c r="DJ27" s="645"/>
      <c r="DK27" s="646"/>
      <c r="DL27" s="634">
        <v>62931</v>
      </c>
      <c r="DM27" s="645"/>
      <c r="DN27" s="645"/>
      <c r="DO27" s="645"/>
      <c r="DP27" s="645"/>
      <c r="DQ27" s="645"/>
      <c r="DR27" s="645"/>
      <c r="DS27" s="645"/>
      <c r="DT27" s="645"/>
      <c r="DU27" s="645"/>
      <c r="DV27" s="646"/>
      <c r="DW27" s="630">
        <v>2.2999999999999998</v>
      </c>
      <c r="DX27" s="657"/>
      <c r="DY27" s="657"/>
      <c r="DZ27" s="657"/>
      <c r="EA27" s="657"/>
      <c r="EB27" s="657"/>
      <c r="EC27" s="658"/>
    </row>
    <row r="28" spans="2:133" ht="11.25" customHeight="1" x14ac:dyDescent="0.15">
      <c r="B28" s="622" t="s">
        <v>283</v>
      </c>
      <c r="C28" s="623"/>
      <c r="D28" s="623"/>
      <c r="E28" s="623"/>
      <c r="F28" s="623"/>
      <c r="G28" s="623"/>
      <c r="H28" s="623"/>
      <c r="I28" s="623"/>
      <c r="J28" s="623"/>
      <c r="K28" s="623"/>
      <c r="L28" s="623"/>
      <c r="M28" s="623"/>
      <c r="N28" s="623"/>
      <c r="O28" s="623"/>
      <c r="P28" s="623"/>
      <c r="Q28" s="624"/>
      <c r="R28" s="625">
        <v>7406</v>
      </c>
      <c r="S28" s="626"/>
      <c r="T28" s="626"/>
      <c r="U28" s="626"/>
      <c r="V28" s="626"/>
      <c r="W28" s="626"/>
      <c r="X28" s="626"/>
      <c r="Y28" s="627"/>
      <c r="Z28" s="628">
        <v>0.1</v>
      </c>
      <c r="AA28" s="628"/>
      <c r="AB28" s="628"/>
      <c r="AC28" s="628"/>
      <c r="AD28" s="629">
        <v>5098</v>
      </c>
      <c r="AE28" s="629"/>
      <c r="AF28" s="629"/>
      <c r="AG28" s="629"/>
      <c r="AH28" s="629"/>
      <c r="AI28" s="629"/>
      <c r="AJ28" s="629"/>
      <c r="AK28" s="629"/>
      <c r="AL28" s="630">
        <v>0.2</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603215</v>
      </c>
      <c r="CS28" s="626"/>
      <c r="CT28" s="626"/>
      <c r="CU28" s="626"/>
      <c r="CV28" s="626"/>
      <c r="CW28" s="626"/>
      <c r="CX28" s="626"/>
      <c r="CY28" s="627"/>
      <c r="CZ28" s="659">
        <v>12.1</v>
      </c>
      <c r="DA28" s="660"/>
      <c r="DB28" s="660"/>
      <c r="DC28" s="661"/>
      <c r="DD28" s="634">
        <v>599253</v>
      </c>
      <c r="DE28" s="626"/>
      <c r="DF28" s="626"/>
      <c r="DG28" s="626"/>
      <c r="DH28" s="626"/>
      <c r="DI28" s="626"/>
      <c r="DJ28" s="626"/>
      <c r="DK28" s="627"/>
      <c r="DL28" s="634">
        <v>599253</v>
      </c>
      <c r="DM28" s="626"/>
      <c r="DN28" s="626"/>
      <c r="DO28" s="626"/>
      <c r="DP28" s="626"/>
      <c r="DQ28" s="626"/>
      <c r="DR28" s="626"/>
      <c r="DS28" s="626"/>
      <c r="DT28" s="626"/>
      <c r="DU28" s="626"/>
      <c r="DV28" s="627"/>
      <c r="DW28" s="630">
        <v>21.7</v>
      </c>
      <c r="DX28" s="657"/>
      <c r="DY28" s="657"/>
      <c r="DZ28" s="657"/>
      <c r="EA28" s="657"/>
      <c r="EB28" s="657"/>
      <c r="EC28" s="658"/>
    </row>
    <row r="29" spans="2:133" ht="11.25" customHeight="1" x14ac:dyDescent="0.15">
      <c r="B29" s="622" t="s">
        <v>285</v>
      </c>
      <c r="C29" s="623"/>
      <c r="D29" s="623"/>
      <c r="E29" s="623"/>
      <c r="F29" s="623"/>
      <c r="G29" s="623"/>
      <c r="H29" s="623"/>
      <c r="I29" s="623"/>
      <c r="J29" s="623"/>
      <c r="K29" s="623"/>
      <c r="L29" s="623"/>
      <c r="M29" s="623"/>
      <c r="N29" s="623"/>
      <c r="O29" s="623"/>
      <c r="P29" s="623"/>
      <c r="Q29" s="624"/>
      <c r="R29" s="625">
        <v>147833</v>
      </c>
      <c r="S29" s="626"/>
      <c r="T29" s="626"/>
      <c r="U29" s="626"/>
      <c r="V29" s="626"/>
      <c r="W29" s="626"/>
      <c r="X29" s="626"/>
      <c r="Y29" s="627"/>
      <c r="Z29" s="628">
        <v>2.9</v>
      </c>
      <c r="AA29" s="628"/>
      <c r="AB29" s="628"/>
      <c r="AC29" s="628"/>
      <c r="AD29" s="629" t="s">
        <v>112</v>
      </c>
      <c r="AE29" s="629"/>
      <c r="AF29" s="629"/>
      <c r="AG29" s="629"/>
      <c r="AH29" s="629"/>
      <c r="AI29" s="629"/>
      <c r="AJ29" s="629"/>
      <c r="AK29" s="629"/>
      <c r="AL29" s="630" t="s">
        <v>112</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603188</v>
      </c>
      <c r="CS29" s="645"/>
      <c r="CT29" s="645"/>
      <c r="CU29" s="645"/>
      <c r="CV29" s="645"/>
      <c r="CW29" s="645"/>
      <c r="CX29" s="645"/>
      <c r="CY29" s="646"/>
      <c r="CZ29" s="659">
        <v>12.1</v>
      </c>
      <c r="DA29" s="660"/>
      <c r="DB29" s="660"/>
      <c r="DC29" s="661"/>
      <c r="DD29" s="634">
        <v>599226</v>
      </c>
      <c r="DE29" s="645"/>
      <c r="DF29" s="645"/>
      <c r="DG29" s="645"/>
      <c r="DH29" s="645"/>
      <c r="DI29" s="645"/>
      <c r="DJ29" s="645"/>
      <c r="DK29" s="646"/>
      <c r="DL29" s="634">
        <v>599226</v>
      </c>
      <c r="DM29" s="645"/>
      <c r="DN29" s="645"/>
      <c r="DO29" s="645"/>
      <c r="DP29" s="645"/>
      <c r="DQ29" s="645"/>
      <c r="DR29" s="645"/>
      <c r="DS29" s="645"/>
      <c r="DT29" s="645"/>
      <c r="DU29" s="645"/>
      <c r="DV29" s="646"/>
      <c r="DW29" s="630">
        <v>21.7</v>
      </c>
      <c r="DX29" s="657"/>
      <c r="DY29" s="657"/>
      <c r="DZ29" s="657"/>
      <c r="EA29" s="657"/>
      <c r="EB29" s="657"/>
      <c r="EC29" s="658"/>
    </row>
    <row r="30" spans="2:133" ht="11.25" customHeight="1" x14ac:dyDescent="0.15">
      <c r="B30" s="622" t="s">
        <v>289</v>
      </c>
      <c r="C30" s="623"/>
      <c r="D30" s="623"/>
      <c r="E30" s="623"/>
      <c r="F30" s="623"/>
      <c r="G30" s="623"/>
      <c r="H30" s="623"/>
      <c r="I30" s="623"/>
      <c r="J30" s="623"/>
      <c r="K30" s="623"/>
      <c r="L30" s="623"/>
      <c r="M30" s="623"/>
      <c r="N30" s="623"/>
      <c r="O30" s="623"/>
      <c r="P30" s="623"/>
      <c r="Q30" s="624"/>
      <c r="R30" s="625">
        <v>194899</v>
      </c>
      <c r="S30" s="626"/>
      <c r="T30" s="626"/>
      <c r="U30" s="626"/>
      <c r="V30" s="626"/>
      <c r="W30" s="626"/>
      <c r="X30" s="626"/>
      <c r="Y30" s="627"/>
      <c r="Z30" s="628">
        <v>3.8</v>
      </c>
      <c r="AA30" s="628"/>
      <c r="AB30" s="628"/>
      <c r="AC30" s="628"/>
      <c r="AD30" s="629" t="s">
        <v>112</v>
      </c>
      <c r="AE30" s="629"/>
      <c r="AF30" s="629"/>
      <c r="AG30" s="629"/>
      <c r="AH30" s="629"/>
      <c r="AI30" s="629"/>
      <c r="AJ30" s="629"/>
      <c r="AK30" s="629"/>
      <c r="AL30" s="630" t="s">
        <v>112</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99.3</v>
      </c>
      <c r="BH30" s="684"/>
      <c r="BI30" s="684"/>
      <c r="BJ30" s="684"/>
      <c r="BK30" s="684"/>
      <c r="BL30" s="684"/>
      <c r="BM30" s="620">
        <v>96.8</v>
      </c>
      <c r="BN30" s="684"/>
      <c r="BO30" s="684"/>
      <c r="BP30" s="684"/>
      <c r="BQ30" s="685"/>
      <c r="BR30" s="683">
        <v>98.5</v>
      </c>
      <c r="BS30" s="684"/>
      <c r="BT30" s="684"/>
      <c r="BU30" s="684"/>
      <c r="BV30" s="684"/>
      <c r="BW30" s="684"/>
      <c r="BX30" s="620">
        <v>95.5</v>
      </c>
      <c r="BY30" s="684"/>
      <c r="BZ30" s="684"/>
      <c r="CA30" s="684"/>
      <c r="CB30" s="685"/>
      <c r="CD30" s="688"/>
      <c r="CE30" s="689"/>
      <c r="CF30" s="639" t="s">
        <v>292</v>
      </c>
      <c r="CG30" s="640"/>
      <c r="CH30" s="640"/>
      <c r="CI30" s="640"/>
      <c r="CJ30" s="640"/>
      <c r="CK30" s="640"/>
      <c r="CL30" s="640"/>
      <c r="CM30" s="640"/>
      <c r="CN30" s="640"/>
      <c r="CO30" s="640"/>
      <c r="CP30" s="640"/>
      <c r="CQ30" s="641"/>
      <c r="CR30" s="625">
        <v>560060</v>
      </c>
      <c r="CS30" s="626"/>
      <c r="CT30" s="626"/>
      <c r="CU30" s="626"/>
      <c r="CV30" s="626"/>
      <c r="CW30" s="626"/>
      <c r="CX30" s="626"/>
      <c r="CY30" s="627"/>
      <c r="CZ30" s="659">
        <v>11.2</v>
      </c>
      <c r="DA30" s="660"/>
      <c r="DB30" s="660"/>
      <c r="DC30" s="661"/>
      <c r="DD30" s="634">
        <v>556098</v>
      </c>
      <c r="DE30" s="626"/>
      <c r="DF30" s="626"/>
      <c r="DG30" s="626"/>
      <c r="DH30" s="626"/>
      <c r="DI30" s="626"/>
      <c r="DJ30" s="626"/>
      <c r="DK30" s="627"/>
      <c r="DL30" s="634">
        <v>556098</v>
      </c>
      <c r="DM30" s="626"/>
      <c r="DN30" s="626"/>
      <c r="DO30" s="626"/>
      <c r="DP30" s="626"/>
      <c r="DQ30" s="626"/>
      <c r="DR30" s="626"/>
      <c r="DS30" s="626"/>
      <c r="DT30" s="626"/>
      <c r="DU30" s="626"/>
      <c r="DV30" s="627"/>
      <c r="DW30" s="630">
        <v>20.100000000000001</v>
      </c>
      <c r="DX30" s="657"/>
      <c r="DY30" s="657"/>
      <c r="DZ30" s="657"/>
      <c r="EA30" s="657"/>
      <c r="EB30" s="657"/>
      <c r="EC30" s="658"/>
    </row>
    <row r="31" spans="2:133" ht="11.25" customHeight="1" x14ac:dyDescent="0.15">
      <c r="B31" s="622" t="s">
        <v>293</v>
      </c>
      <c r="C31" s="623"/>
      <c r="D31" s="623"/>
      <c r="E31" s="623"/>
      <c r="F31" s="623"/>
      <c r="G31" s="623"/>
      <c r="H31" s="623"/>
      <c r="I31" s="623"/>
      <c r="J31" s="623"/>
      <c r="K31" s="623"/>
      <c r="L31" s="623"/>
      <c r="M31" s="623"/>
      <c r="N31" s="623"/>
      <c r="O31" s="623"/>
      <c r="P31" s="623"/>
      <c r="Q31" s="624"/>
      <c r="R31" s="625">
        <v>204857</v>
      </c>
      <c r="S31" s="626"/>
      <c r="T31" s="626"/>
      <c r="U31" s="626"/>
      <c r="V31" s="626"/>
      <c r="W31" s="626"/>
      <c r="X31" s="626"/>
      <c r="Y31" s="627"/>
      <c r="Z31" s="628">
        <v>4</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99.2</v>
      </c>
      <c r="BH31" s="645"/>
      <c r="BI31" s="645"/>
      <c r="BJ31" s="645"/>
      <c r="BK31" s="645"/>
      <c r="BL31" s="645"/>
      <c r="BM31" s="631">
        <v>96.7</v>
      </c>
      <c r="BN31" s="681"/>
      <c r="BO31" s="681"/>
      <c r="BP31" s="681"/>
      <c r="BQ31" s="682"/>
      <c r="BR31" s="680">
        <v>98.6</v>
      </c>
      <c r="BS31" s="645"/>
      <c r="BT31" s="645"/>
      <c r="BU31" s="645"/>
      <c r="BV31" s="645"/>
      <c r="BW31" s="645"/>
      <c r="BX31" s="631">
        <v>95.5</v>
      </c>
      <c r="BY31" s="681"/>
      <c r="BZ31" s="681"/>
      <c r="CA31" s="681"/>
      <c r="CB31" s="682"/>
      <c r="CD31" s="688"/>
      <c r="CE31" s="689"/>
      <c r="CF31" s="639" t="s">
        <v>296</v>
      </c>
      <c r="CG31" s="640"/>
      <c r="CH31" s="640"/>
      <c r="CI31" s="640"/>
      <c r="CJ31" s="640"/>
      <c r="CK31" s="640"/>
      <c r="CL31" s="640"/>
      <c r="CM31" s="640"/>
      <c r="CN31" s="640"/>
      <c r="CO31" s="640"/>
      <c r="CP31" s="640"/>
      <c r="CQ31" s="641"/>
      <c r="CR31" s="625">
        <v>43128</v>
      </c>
      <c r="CS31" s="645"/>
      <c r="CT31" s="645"/>
      <c r="CU31" s="645"/>
      <c r="CV31" s="645"/>
      <c r="CW31" s="645"/>
      <c r="CX31" s="645"/>
      <c r="CY31" s="646"/>
      <c r="CZ31" s="659">
        <v>0.9</v>
      </c>
      <c r="DA31" s="660"/>
      <c r="DB31" s="660"/>
      <c r="DC31" s="661"/>
      <c r="DD31" s="634">
        <v>43128</v>
      </c>
      <c r="DE31" s="645"/>
      <c r="DF31" s="645"/>
      <c r="DG31" s="645"/>
      <c r="DH31" s="645"/>
      <c r="DI31" s="645"/>
      <c r="DJ31" s="645"/>
      <c r="DK31" s="646"/>
      <c r="DL31" s="634">
        <v>43128</v>
      </c>
      <c r="DM31" s="645"/>
      <c r="DN31" s="645"/>
      <c r="DO31" s="645"/>
      <c r="DP31" s="645"/>
      <c r="DQ31" s="645"/>
      <c r="DR31" s="645"/>
      <c r="DS31" s="645"/>
      <c r="DT31" s="645"/>
      <c r="DU31" s="645"/>
      <c r="DV31" s="646"/>
      <c r="DW31" s="630">
        <v>1.6</v>
      </c>
      <c r="DX31" s="657"/>
      <c r="DY31" s="657"/>
      <c r="DZ31" s="657"/>
      <c r="EA31" s="657"/>
      <c r="EB31" s="657"/>
      <c r="EC31" s="658"/>
    </row>
    <row r="32" spans="2:133" ht="11.25" customHeight="1" x14ac:dyDescent="0.15">
      <c r="B32" s="622" t="s">
        <v>297</v>
      </c>
      <c r="C32" s="623"/>
      <c r="D32" s="623"/>
      <c r="E32" s="623"/>
      <c r="F32" s="623"/>
      <c r="G32" s="623"/>
      <c r="H32" s="623"/>
      <c r="I32" s="623"/>
      <c r="J32" s="623"/>
      <c r="K32" s="623"/>
      <c r="L32" s="623"/>
      <c r="M32" s="623"/>
      <c r="N32" s="623"/>
      <c r="O32" s="623"/>
      <c r="P32" s="623"/>
      <c r="Q32" s="624"/>
      <c r="R32" s="625">
        <v>53640</v>
      </c>
      <c r="S32" s="626"/>
      <c r="T32" s="626"/>
      <c r="U32" s="626"/>
      <c r="V32" s="626"/>
      <c r="W32" s="626"/>
      <c r="X32" s="626"/>
      <c r="Y32" s="627"/>
      <c r="Z32" s="628">
        <v>1</v>
      </c>
      <c r="AA32" s="628"/>
      <c r="AB32" s="628"/>
      <c r="AC32" s="628"/>
      <c r="AD32" s="629">
        <v>1987</v>
      </c>
      <c r="AE32" s="629"/>
      <c r="AF32" s="629"/>
      <c r="AG32" s="629"/>
      <c r="AH32" s="629"/>
      <c r="AI32" s="629"/>
      <c r="AJ32" s="629"/>
      <c r="AK32" s="629"/>
      <c r="AL32" s="630">
        <v>0.1</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99.4</v>
      </c>
      <c r="BH32" s="693"/>
      <c r="BI32" s="693"/>
      <c r="BJ32" s="693"/>
      <c r="BK32" s="693"/>
      <c r="BL32" s="693"/>
      <c r="BM32" s="694">
        <v>96.5</v>
      </c>
      <c r="BN32" s="693"/>
      <c r="BO32" s="693"/>
      <c r="BP32" s="693"/>
      <c r="BQ32" s="695"/>
      <c r="BR32" s="692">
        <v>98.2</v>
      </c>
      <c r="BS32" s="693"/>
      <c r="BT32" s="693"/>
      <c r="BU32" s="693"/>
      <c r="BV32" s="693"/>
      <c r="BW32" s="693"/>
      <c r="BX32" s="694">
        <v>94.9</v>
      </c>
      <c r="BY32" s="693"/>
      <c r="BZ32" s="693"/>
      <c r="CA32" s="693"/>
      <c r="CB32" s="695"/>
      <c r="CD32" s="690"/>
      <c r="CE32" s="691"/>
      <c r="CF32" s="639" t="s">
        <v>299</v>
      </c>
      <c r="CG32" s="640"/>
      <c r="CH32" s="640"/>
      <c r="CI32" s="640"/>
      <c r="CJ32" s="640"/>
      <c r="CK32" s="640"/>
      <c r="CL32" s="640"/>
      <c r="CM32" s="640"/>
      <c r="CN32" s="640"/>
      <c r="CO32" s="640"/>
      <c r="CP32" s="640"/>
      <c r="CQ32" s="641"/>
      <c r="CR32" s="625">
        <v>27</v>
      </c>
      <c r="CS32" s="626"/>
      <c r="CT32" s="626"/>
      <c r="CU32" s="626"/>
      <c r="CV32" s="626"/>
      <c r="CW32" s="626"/>
      <c r="CX32" s="626"/>
      <c r="CY32" s="627"/>
      <c r="CZ32" s="659">
        <v>0</v>
      </c>
      <c r="DA32" s="660"/>
      <c r="DB32" s="660"/>
      <c r="DC32" s="661"/>
      <c r="DD32" s="634">
        <v>27</v>
      </c>
      <c r="DE32" s="626"/>
      <c r="DF32" s="626"/>
      <c r="DG32" s="626"/>
      <c r="DH32" s="626"/>
      <c r="DI32" s="626"/>
      <c r="DJ32" s="626"/>
      <c r="DK32" s="627"/>
      <c r="DL32" s="634">
        <v>27</v>
      </c>
      <c r="DM32" s="626"/>
      <c r="DN32" s="626"/>
      <c r="DO32" s="626"/>
      <c r="DP32" s="626"/>
      <c r="DQ32" s="626"/>
      <c r="DR32" s="626"/>
      <c r="DS32" s="626"/>
      <c r="DT32" s="626"/>
      <c r="DU32" s="626"/>
      <c r="DV32" s="627"/>
      <c r="DW32" s="630">
        <v>0</v>
      </c>
      <c r="DX32" s="657"/>
      <c r="DY32" s="657"/>
      <c r="DZ32" s="657"/>
      <c r="EA32" s="657"/>
      <c r="EB32" s="657"/>
      <c r="EC32" s="658"/>
    </row>
    <row r="33" spans="2:133" ht="11.25" customHeight="1" x14ac:dyDescent="0.15">
      <c r="B33" s="622" t="s">
        <v>300</v>
      </c>
      <c r="C33" s="623"/>
      <c r="D33" s="623"/>
      <c r="E33" s="623"/>
      <c r="F33" s="623"/>
      <c r="G33" s="623"/>
      <c r="H33" s="623"/>
      <c r="I33" s="623"/>
      <c r="J33" s="623"/>
      <c r="K33" s="623"/>
      <c r="L33" s="623"/>
      <c r="M33" s="623"/>
      <c r="N33" s="623"/>
      <c r="O33" s="623"/>
      <c r="P33" s="623"/>
      <c r="Q33" s="624"/>
      <c r="R33" s="625">
        <v>489033</v>
      </c>
      <c r="S33" s="626"/>
      <c r="T33" s="626"/>
      <c r="U33" s="626"/>
      <c r="V33" s="626"/>
      <c r="W33" s="626"/>
      <c r="X33" s="626"/>
      <c r="Y33" s="627"/>
      <c r="Z33" s="628">
        <v>9.6</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2149784</v>
      </c>
      <c r="CS33" s="645"/>
      <c r="CT33" s="645"/>
      <c r="CU33" s="645"/>
      <c r="CV33" s="645"/>
      <c r="CW33" s="645"/>
      <c r="CX33" s="645"/>
      <c r="CY33" s="646"/>
      <c r="CZ33" s="659">
        <v>43.1</v>
      </c>
      <c r="DA33" s="660"/>
      <c r="DB33" s="660"/>
      <c r="DC33" s="661"/>
      <c r="DD33" s="634">
        <v>1585592</v>
      </c>
      <c r="DE33" s="645"/>
      <c r="DF33" s="645"/>
      <c r="DG33" s="645"/>
      <c r="DH33" s="645"/>
      <c r="DI33" s="645"/>
      <c r="DJ33" s="645"/>
      <c r="DK33" s="646"/>
      <c r="DL33" s="634">
        <v>1108265</v>
      </c>
      <c r="DM33" s="645"/>
      <c r="DN33" s="645"/>
      <c r="DO33" s="645"/>
      <c r="DP33" s="645"/>
      <c r="DQ33" s="645"/>
      <c r="DR33" s="645"/>
      <c r="DS33" s="645"/>
      <c r="DT33" s="645"/>
      <c r="DU33" s="645"/>
      <c r="DV33" s="646"/>
      <c r="DW33" s="630">
        <v>40.1</v>
      </c>
      <c r="DX33" s="657"/>
      <c r="DY33" s="657"/>
      <c r="DZ33" s="657"/>
      <c r="EA33" s="657"/>
      <c r="EB33" s="657"/>
      <c r="EC33" s="658"/>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743692</v>
      </c>
      <c r="CS34" s="626"/>
      <c r="CT34" s="626"/>
      <c r="CU34" s="626"/>
      <c r="CV34" s="626"/>
      <c r="CW34" s="626"/>
      <c r="CX34" s="626"/>
      <c r="CY34" s="627"/>
      <c r="CZ34" s="659">
        <v>14.9</v>
      </c>
      <c r="DA34" s="660"/>
      <c r="DB34" s="660"/>
      <c r="DC34" s="661"/>
      <c r="DD34" s="634">
        <v>504699</v>
      </c>
      <c r="DE34" s="626"/>
      <c r="DF34" s="626"/>
      <c r="DG34" s="626"/>
      <c r="DH34" s="626"/>
      <c r="DI34" s="626"/>
      <c r="DJ34" s="626"/>
      <c r="DK34" s="627"/>
      <c r="DL34" s="634">
        <v>298517</v>
      </c>
      <c r="DM34" s="626"/>
      <c r="DN34" s="626"/>
      <c r="DO34" s="626"/>
      <c r="DP34" s="626"/>
      <c r="DQ34" s="626"/>
      <c r="DR34" s="626"/>
      <c r="DS34" s="626"/>
      <c r="DT34" s="626"/>
      <c r="DU34" s="626"/>
      <c r="DV34" s="627"/>
      <c r="DW34" s="630">
        <v>10.8</v>
      </c>
      <c r="DX34" s="657"/>
      <c r="DY34" s="657"/>
      <c r="DZ34" s="657"/>
      <c r="EA34" s="657"/>
      <c r="EB34" s="657"/>
      <c r="EC34" s="658"/>
    </row>
    <row r="35" spans="2:133" ht="11.25" customHeight="1" x14ac:dyDescent="0.15">
      <c r="B35" s="622" t="s">
        <v>306</v>
      </c>
      <c r="C35" s="623"/>
      <c r="D35" s="623"/>
      <c r="E35" s="623"/>
      <c r="F35" s="623"/>
      <c r="G35" s="623"/>
      <c r="H35" s="623"/>
      <c r="I35" s="623"/>
      <c r="J35" s="623"/>
      <c r="K35" s="623"/>
      <c r="L35" s="623"/>
      <c r="M35" s="623"/>
      <c r="N35" s="623"/>
      <c r="O35" s="623"/>
      <c r="P35" s="623"/>
      <c r="Q35" s="624"/>
      <c r="R35" s="625">
        <v>107433</v>
      </c>
      <c r="S35" s="626"/>
      <c r="T35" s="626"/>
      <c r="U35" s="626"/>
      <c r="V35" s="626"/>
      <c r="W35" s="626"/>
      <c r="X35" s="626"/>
      <c r="Y35" s="627"/>
      <c r="Z35" s="628">
        <v>2.1</v>
      </c>
      <c r="AA35" s="628"/>
      <c r="AB35" s="628"/>
      <c r="AC35" s="628"/>
      <c r="AD35" s="629" t="s">
        <v>112</v>
      </c>
      <c r="AE35" s="629"/>
      <c r="AF35" s="629"/>
      <c r="AG35" s="629"/>
      <c r="AH35" s="629"/>
      <c r="AI35" s="629"/>
      <c r="AJ35" s="629"/>
      <c r="AK35" s="629"/>
      <c r="AL35" s="630" t="s">
        <v>112</v>
      </c>
      <c r="AM35" s="631"/>
      <c r="AN35" s="631"/>
      <c r="AO35" s="632"/>
      <c r="AP35" s="188"/>
      <c r="AQ35" s="636" t="s">
        <v>307</v>
      </c>
      <c r="AR35" s="637"/>
      <c r="AS35" s="637"/>
      <c r="AT35" s="637"/>
      <c r="AU35" s="637"/>
      <c r="AV35" s="637"/>
      <c r="AW35" s="637"/>
      <c r="AX35" s="637"/>
      <c r="AY35" s="638"/>
      <c r="AZ35" s="614">
        <v>558396</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142</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21330</v>
      </c>
      <c r="CS35" s="645"/>
      <c r="CT35" s="645"/>
      <c r="CU35" s="645"/>
      <c r="CV35" s="645"/>
      <c r="CW35" s="645"/>
      <c r="CX35" s="645"/>
      <c r="CY35" s="646"/>
      <c r="CZ35" s="659">
        <v>0.4</v>
      </c>
      <c r="DA35" s="660"/>
      <c r="DB35" s="660"/>
      <c r="DC35" s="661"/>
      <c r="DD35" s="634">
        <v>19077</v>
      </c>
      <c r="DE35" s="645"/>
      <c r="DF35" s="645"/>
      <c r="DG35" s="645"/>
      <c r="DH35" s="645"/>
      <c r="DI35" s="645"/>
      <c r="DJ35" s="645"/>
      <c r="DK35" s="646"/>
      <c r="DL35" s="634">
        <v>19077</v>
      </c>
      <c r="DM35" s="645"/>
      <c r="DN35" s="645"/>
      <c r="DO35" s="645"/>
      <c r="DP35" s="645"/>
      <c r="DQ35" s="645"/>
      <c r="DR35" s="645"/>
      <c r="DS35" s="645"/>
      <c r="DT35" s="645"/>
      <c r="DU35" s="645"/>
      <c r="DV35" s="646"/>
      <c r="DW35" s="630">
        <v>0.7</v>
      </c>
      <c r="DX35" s="657"/>
      <c r="DY35" s="657"/>
      <c r="DZ35" s="657"/>
      <c r="EA35" s="657"/>
      <c r="EB35" s="657"/>
      <c r="EC35" s="658"/>
    </row>
    <row r="36" spans="2:133" ht="11.25" customHeight="1" x14ac:dyDescent="0.15">
      <c r="B36" s="668" t="s">
        <v>310</v>
      </c>
      <c r="C36" s="669"/>
      <c r="D36" s="669"/>
      <c r="E36" s="669"/>
      <c r="F36" s="669"/>
      <c r="G36" s="669"/>
      <c r="H36" s="669"/>
      <c r="I36" s="669"/>
      <c r="J36" s="669"/>
      <c r="K36" s="669"/>
      <c r="L36" s="669"/>
      <c r="M36" s="669"/>
      <c r="N36" s="669"/>
      <c r="O36" s="669"/>
      <c r="P36" s="669"/>
      <c r="Q36" s="670"/>
      <c r="R36" s="697">
        <v>5116282</v>
      </c>
      <c r="S36" s="698"/>
      <c r="T36" s="698"/>
      <c r="U36" s="698"/>
      <c r="V36" s="698"/>
      <c r="W36" s="698"/>
      <c r="X36" s="698"/>
      <c r="Y36" s="699"/>
      <c r="Z36" s="700">
        <v>100</v>
      </c>
      <c r="AA36" s="700"/>
      <c r="AB36" s="700"/>
      <c r="AC36" s="700"/>
      <c r="AD36" s="701">
        <v>2658218</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103302</v>
      </c>
      <c r="BA36" s="626"/>
      <c r="BB36" s="626"/>
      <c r="BC36" s="626"/>
      <c r="BD36" s="645"/>
      <c r="BE36" s="645"/>
      <c r="BF36" s="682"/>
      <c r="BG36" s="639" t="s">
        <v>312</v>
      </c>
      <c r="BH36" s="640"/>
      <c r="BI36" s="640"/>
      <c r="BJ36" s="640"/>
      <c r="BK36" s="640"/>
      <c r="BL36" s="640"/>
      <c r="BM36" s="640"/>
      <c r="BN36" s="640"/>
      <c r="BO36" s="640"/>
      <c r="BP36" s="640"/>
      <c r="BQ36" s="640"/>
      <c r="BR36" s="640"/>
      <c r="BS36" s="640"/>
      <c r="BT36" s="640"/>
      <c r="BU36" s="641"/>
      <c r="BV36" s="625">
        <v>-13433</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588631</v>
      </c>
      <c r="CS36" s="626"/>
      <c r="CT36" s="626"/>
      <c r="CU36" s="626"/>
      <c r="CV36" s="626"/>
      <c r="CW36" s="626"/>
      <c r="CX36" s="626"/>
      <c r="CY36" s="627"/>
      <c r="CZ36" s="659">
        <v>11.8</v>
      </c>
      <c r="DA36" s="660"/>
      <c r="DB36" s="660"/>
      <c r="DC36" s="661"/>
      <c r="DD36" s="634">
        <v>474629</v>
      </c>
      <c r="DE36" s="626"/>
      <c r="DF36" s="626"/>
      <c r="DG36" s="626"/>
      <c r="DH36" s="626"/>
      <c r="DI36" s="626"/>
      <c r="DJ36" s="626"/>
      <c r="DK36" s="627"/>
      <c r="DL36" s="634">
        <v>340131</v>
      </c>
      <c r="DM36" s="626"/>
      <c r="DN36" s="626"/>
      <c r="DO36" s="626"/>
      <c r="DP36" s="626"/>
      <c r="DQ36" s="626"/>
      <c r="DR36" s="626"/>
      <c r="DS36" s="626"/>
      <c r="DT36" s="626"/>
      <c r="DU36" s="626"/>
      <c r="DV36" s="627"/>
      <c r="DW36" s="630">
        <v>12.3</v>
      </c>
      <c r="DX36" s="657"/>
      <c r="DY36" s="657"/>
      <c r="DZ36" s="657"/>
      <c r="EA36" s="657"/>
      <c r="EB36" s="657"/>
      <c r="EC36" s="658"/>
    </row>
    <row r="37" spans="2:133" ht="11.25" customHeight="1" x14ac:dyDescent="0.15">
      <c r="AQ37" s="704" t="s">
        <v>314</v>
      </c>
      <c r="AR37" s="705"/>
      <c r="AS37" s="705"/>
      <c r="AT37" s="705"/>
      <c r="AU37" s="705"/>
      <c r="AV37" s="705"/>
      <c r="AW37" s="705"/>
      <c r="AX37" s="705"/>
      <c r="AY37" s="706"/>
      <c r="AZ37" s="625">
        <v>20471</v>
      </c>
      <c r="BA37" s="626"/>
      <c r="BB37" s="626"/>
      <c r="BC37" s="626"/>
      <c r="BD37" s="645"/>
      <c r="BE37" s="645"/>
      <c r="BF37" s="682"/>
      <c r="BG37" s="639" t="s">
        <v>315</v>
      </c>
      <c r="BH37" s="640"/>
      <c r="BI37" s="640"/>
      <c r="BJ37" s="640"/>
      <c r="BK37" s="640"/>
      <c r="BL37" s="640"/>
      <c r="BM37" s="640"/>
      <c r="BN37" s="640"/>
      <c r="BO37" s="640"/>
      <c r="BP37" s="640"/>
      <c r="BQ37" s="640"/>
      <c r="BR37" s="640"/>
      <c r="BS37" s="640"/>
      <c r="BT37" s="640"/>
      <c r="BU37" s="641"/>
      <c r="BV37" s="625">
        <v>1006</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258407</v>
      </c>
      <c r="CS37" s="645"/>
      <c r="CT37" s="645"/>
      <c r="CU37" s="645"/>
      <c r="CV37" s="645"/>
      <c r="CW37" s="645"/>
      <c r="CX37" s="645"/>
      <c r="CY37" s="646"/>
      <c r="CZ37" s="659">
        <v>5.2</v>
      </c>
      <c r="DA37" s="660"/>
      <c r="DB37" s="660"/>
      <c r="DC37" s="661"/>
      <c r="DD37" s="634">
        <v>252115</v>
      </c>
      <c r="DE37" s="645"/>
      <c r="DF37" s="645"/>
      <c r="DG37" s="645"/>
      <c r="DH37" s="645"/>
      <c r="DI37" s="645"/>
      <c r="DJ37" s="645"/>
      <c r="DK37" s="646"/>
      <c r="DL37" s="634">
        <v>252115</v>
      </c>
      <c r="DM37" s="645"/>
      <c r="DN37" s="645"/>
      <c r="DO37" s="645"/>
      <c r="DP37" s="645"/>
      <c r="DQ37" s="645"/>
      <c r="DR37" s="645"/>
      <c r="DS37" s="645"/>
      <c r="DT37" s="645"/>
      <c r="DU37" s="645"/>
      <c r="DV37" s="646"/>
      <c r="DW37" s="630">
        <v>9.1</v>
      </c>
      <c r="DX37" s="657"/>
      <c r="DY37" s="657"/>
      <c r="DZ37" s="657"/>
      <c r="EA37" s="657"/>
      <c r="EB37" s="657"/>
      <c r="EC37" s="658"/>
    </row>
    <row r="38" spans="2:133" ht="11.25" customHeight="1" x14ac:dyDescent="0.15">
      <c r="AQ38" s="704" t="s">
        <v>317</v>
      </c>
      <c r="AR38" s="705"/>
      <c r="AS38" s="705"/>
      <c r="AT38" s="705"/>
      <c r="AU38" s="705"/>
      <c r="AV38" s="705"/>
      <c r="AW38" s="705"/>
      <c r="AX38" s="705"/>
      <c r="AY38" s="706"/>
      <c r="AZ38" s="625">
        <v>116</v>
      </c>
      <c r="BA38" s="626"/>
      <c r="BB38" s="626"/>
      <c r="BC38" s="626"/>
      <c r="BD38" s="645"/>
      <c r="BE38" s="645"/>
      <c r="BF38" s="682"/>
      <c r="BG38" s="639" t="s">
        <v>318</v>
      </c>
      <c r="BH38" s="640"/>
      <c r="BI38" s="640"/>
      <c r="BJ38" s="640"/>
      <c r="BK38" s="640"/>
      <c r="BL38" s="640"/>
      <c r="BM38" s="640"/>
      <c r="BN38" s="640"/>
      <c r="BO38" s="640"/>
      <c r="BP38" s="640"/>
      <c r="BQ38" s="640"/>
      <c r="BR38" s="640"/>
      <c r="BS38" s="640"/>
      <c r="BT38" s="640"/>
      <c r="BU38" s="641"/>
      <c r="BV38" s="625">
        <v>1575</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558280</v>
      </c>
      <c r="CS38" s="626"/>
      <c r="CT38" s="626"/>
      <c r="CU38" s="626"/>
      <c r="CV38" s="626"/>
      <c r="CW38" s="626"/>
      <c r="CX38" s="626"/>
      <c r="CY38" s="627"/>
      <c r="CZ38" s="659">
        <v>11.2</v>
      </c>
      <c r="DA38" s="660"/>
      <c r="DB38" s="660"/>
      <c r="DC38" s="661"/>
      <c r="DD38" s="634">
        <v>495314</v>
      </c>
      <c r="DE38" s="626"/>
      <c r="DF38" s="626"/>
      <c r="DG38" s="626"/>
      <c r="DH38" s="626"/>
      <c r="DI38" s="626"/>
      <c r="DJ38" s="626"/>
      <c r="DK38" s="627"/>
      <c r="DL38" s="634">
        <v>450540</v>
      </c>
      <c r="DM38" s="626"/>
      <c r="DN38" s="626"/>
      <c r="DO38" s="626"/>
      <c r="DP38" s="626"/>
      <c r="DQ38" s="626"/>
      <c r="DR38" s="626"/>
      <c r="DS38" s="626"/>
      <c r="DT38" s="626"/>
      <c r="DU38" s="626"/>
      <c r="DV38" s="627"/>
      <c r="DW38" s="630">
        <v>16.3</v>
      </c>
      <c r="DX38" s="657"/>
      <c r="DY38" s="657"/>
      <c r="DZ38" s="657"/>
      <c r="EA38" s="657"/>
      <c r="EB38" s="657"/>
      <c r="EC38" s="658"/>
    </row>
    <row r="39" spans="2:133" ht="11.25" customHeight="1" x14ac:dyDescent="0.15">
      <c r="AQ39" s="704" t="s">
        <v>320</v>
      </c>
      <c r="AR39" s="705"/>
      <c r="AS39" s="705"/>
      <c r="AT39" s="705"/>
      <c r="AU39" s="705"/>
      <c r="AV39" s="705"/>
      <c r="AW39" s="705"/>
      <c r="AX39" s="705"/>
      <c r="AY39" s="706"/>
      <c r="AZ39" s="625" t="s">
        <v>321</v>
      </c>
      <c r="BA39" s="626"/>
      <c r="BB39" s="626"/>
      <c r="BC39" s="626"/>
      <c r="BD39" s="645"/>
      <c r="BE39" s="645"/>
      <c r="BF39" s="682"/>
      <c r="BG39" s="710" t="s">
        <v>322</v>
      </c>
      <c r="BH39" s="711"/>
      <c r="BI39" s="711"/>
      <c r="BJ39" s="711"/>
      <c r="BK39" s="711"/>
      <c r="BL39" s="189"/>
      <c r="BM39" s="640" t="s">
        <v>323</v>
      </c>
      <c r="BN39" s="640"/>
      <c r="BO39" s="640"/>
      <c r="BP39" s="640"/>
      <c r="BQ39" s="640"/>
      <c r="BR39" s="640"/>
      <c r="BS39" s="640"/>
      <c r="BT39" s="640"/>
      <c r="BU39" s="641"/>
      <c r="BV39" s="625">
        <v>76</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237701</v>
      </c>
      <c r="CS39" s="645"/>
      <c r="CT39" s="645"/>
      <c r="CU39" s="645"/>
      <c r="CV39" s="645"/>
      <c r="CW39" s="645"/>
      <c r="CX39" s="645"/>
      <c r="CY39" s="646"/>
      <c r="CZ39" s="659">
        <v>4.8</v>
      </c>
      <c r="DA39" s="660"/>
      <c r="DB39" s="660"/>
      <c r="DC39" s="661"/>
      <c r="DD39" s="634">
        <v>91723</v>
      </c>
      <c r="DE39" s="645"/>
      <c r="DF39" s="645"/>
      <c r="DG39" s="645"/>
      <c r="DH39" s="645"/>
      <c r="DI39" s="645"/>
      <c r="DJ39" s="645"/>
      <c r="DK39" s="646"/>
      <c r="DL39" s="634" t="s">
        <v>321</v>
      </c>
      <c r="DM39" s="645"/>
      <c r="DN39" s="645"/>
      <c r="DO39" s="645"/>
      <c r="DP39" s="645"/>
      <c r="DQ39" s="645"/>
      <c r="DR39" s="645"/>
      <c r="DS39" s="645"/>
      <c r="DT39" s="645"/>
      <c r="DU39" s="645"/>
      <c r="DV39" s="646"/>
      <c r="DW39" s="630" t="s">
        <v>321</v>
      </c>
      <c r="DX39" s="657"/>
      <c r="DY39" s="657"/>
      <c r="DZ39" s="657"/>
      <c r="EA39" s="657"/>
      <c r="EB39" s="657"/>
      <c r="EC39" s="658"/>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63907</v>
      </c>
      <c r="BA40" s="626"/>
      <c r="BB40" s="626"/>
      <c r="BC40" s="626"/>
      <c r="BD40" s="645"/>
      <c r="BE40" s="645"/>
      <c r="BF40" s="682"/>
      <c r="BG40" s="710"/>
      <c r="BH40" s="711"/>
      <c r="BI40" s="711"/>
      <c r="BJ40" s="711"/>
      <c r="BK40" s="711"/>
      <c r="BL40" s="189"/>
      <c r="BM40" s="640" t="s">
        <v>326</v>
      </c>
      <c r="BN40" s="640"/>
      <c r="BO40" s="640"/>
      <c r="BP40" s="640"/>
      <c r="BQ40" s="640"/>
      <c r="BR40" s="640"/>
      <c r="BS40" s="640"/>
      <c r="BT40" s="640"/>
      <c r="BU40" s="641"/>
      <c r="BV40" s="625">
        <v>86</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150</v>
      </c>
      <c r="CS40" s="626"/>
      <c r="CT40" s="626"/>
      <c r="CU40" s="626"/>
      <c r="CV40" s="626"/>
      <c r="CW40" s="626"/>
      <c r="CX40" s="626"/>
      <c r="CY40" s="627"/>
      <c r="CZ40" s="659">
        <v>0</v>
      </c>
      <c r="DA40" s="660"/>
      <c r="DB40" s="660"/>
      <c r="DC40" s="661"/>
      <c r="DD40" s="634">
        <v>150</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7"/>
      <c r="DY40" s="657"/>
      <c r="DZ40" s="657"/>
      <c r="EA40" s="657"/>
      <c r="EB40" s="657"/>
      <c r="EC40" s="658"/>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7" t="s">
        <v>328</v>
      </c>
      <c r="AR41" s="648"/>
      <c r="AS41" s="648"/>
      <c r="AT41" s="648"/>
      <c r="AU41" s="648"/>
      <c r="AV41" s="648"/>
      <c r="AW41" s="648"/>
      <c r="AX41" s="648"/>
      <c r="AY41" s="649"/>
      <c r="AZ41" s="697">
        <v>370600</v>
      </c>
      <c r="BA41" s="698"/>
      <c r="BB41" s="698"/>
      <c r="BC41" s="698"/>
      <c r="BD41" s="693"/>
      <c r="BE41" s="693"/>
      <c r="BF41" s="695"/>
      <c r="BG41" s="712"/>
      <c r="BH41" s="713"/>
      <c r="BI41" s="713"/>
      <c r="BJ41" s="713"/>
      <c r="BK41" s="713"/>
      <c r="BL41" s="191"/>
      <c r="BM41" s="648" t="s">
        <v>329</v>
      </c>
      <c r="BN41" s="648"/>
      <c r="BO41" s="648"/>
      <c r="BP41" s="648"/>
      <c r="BQ41" s="648"/>
      <c r="BR41" s="648"/>
      <c r="BS41" s="648"/>
      <c r="BT41" s="648"/>
      <c r="BU41" s="649"/>
      <c r="BV41" s="697">
        <v>351</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45"/>
      <c r="CT41" s="645"/>
      <c r="CU41" s="645"/>
      <c r="CV41" s="645"/>
      <c r="CW41" s="645"/>
      <c r="CX41" s="645"/>
      <c r="CY41" s="646"/>
      <c r="CZ41" s="659" t="s">
        <v>331</v>
      </c>
      <c r="DA41" s="660"/>
      <c r="DB41" s="660"/>
      <c r="DC41" s="661"/>
      <c r="DD41" s="634" t="s">
        <v>331</v>
      </c>
      <c r="DE41" s="645"/>
      <c r="DF41" s="645"/>
      <c r="DG41" s="645"/>
      <c r="DH41" s="645"/>
      <c r="DI41" s="645"/>
      <c r="DJ41" s="645"/>
      <c r="DK41" s="646"/>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1081878</v>
      </c>
      <c r="CS42" s="626"/>
      <c r="CT42" s="626"/>
      <c r="CU42" s="626"/>
      <c r="CV42" s="626"/>
      <c r="CW42" s="626"/>
      <c r="CX42" s="626"/>
      <c r="CY42" s="627"/>
      <c r="CZ42" s="659">
        <v>21.7</v>
      </c>
      <c r="DA42" s="708"/>
      <c r="DB42" s="708"/>
      <c r="DC42" s="709"/>
      <c r="DD42" s="634">
        <v>138605</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13753</v>
      </c>
      <c r="CS43" s="645"/>
      <c r="CT43" s="645"/>
      <c r="CU43" s="645"/>
      <c r="CV43" s="645"/>
      <c r="CW43" s="645"/>
      <c r="CX43" s="645"/>
      <c r="CY43" s="646"/>
      <c r="CZ43" s="659">
        <v>0.3</v>
      </c>
      <c r="DA43" s="660"/>
      <c r="DB43" s="660"/>
      <c r="DC43" s="661"/>
      <c r="DD43" s="634">
        <v>3136</v>
      </c>
      <c r="DE43" s="645"/>
      <c r="DF43" s="645"/>
      <c r="DG43" s="645"/>
      <c r="DH43" s="645"/>
      <c r="DI43" s="645"/>
      <c r="DJ43" s="645"/>
      <c r="DK43" s="646"/>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981329</v>
      </c>
      <c r="CS44" s="626"/>
      <c r="CT44" s="626"/>
      <c r="CU44" s="626"/>
      <c r="CV44" s="626"/>
      <c r="CW44" s="626"/>
      <c r="CX44" s="626"/>
      <c r="CY44" s="627"/>
      <c r="CZ44" s="659">
        <v>19.7</v>
      </c>
      <c r="DA44" s="708"/>
      <c r="DB44" s="708"/>
      <c r="DC44" s="709"/>
      <c r="DD44" s="634">
        <v>132584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658500</v>
      </c>
      <c r="CS45" s="645"/>
      <c r="CT45" s="645"/>
      <c r="CU45" s="645"/>
      <c r="CV45" s="645"/>
      <c r="CW45" s="645"/>
      <c r="CX45" s="645"/>
      <c r="CY45" s="646"/>
      <c r="CZ45" s="659">
        <v>13.2</v>
      </c>
      <c r="DA45" s="660"/>
      <c r="DB45" s="660"/>
      <c r="DC45" s="661"/>
      <c r="DD45" s="634">
        <v>18871</v>
      </c>
      <c r="DE45" s="645"/>
      <c r="DF45" s="645"/>
      <c r="DG45" s="645"/>
      <c r="DH45" s="645"/>
      <c r="DI45" s="645"/>
      <c r="DJ45" s="645"/>
      <c r="DK45" s="646"/>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317912</v>
      </c>
      <c r="CS46" s="626"/>
      <c r="CT46" s="626"/>
      <c r="CU46" s="626"/>
      <c r="CV46" s="626"/>
      <c r="CW46" s="626"/>
      <c r="CX46" s="626"/>
      <c r="CY46" s="627"/>
      <c r="CZ46" s="659">
        <v>6.4</v>
      </c>
      <c r="DA46" s="708"/>
      <c r="DB46" s="708"/>
      <c r="DC46" s="709"/>
      <c r="DD46" s="634">
        <v>110037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100549</v>
      </c>
      <c r="CS47" s="645"/>
      <c r="CT47" s="645"/>
      <c r="CU47" s="645"/>
      <c r="CV47" s="645"/>
      <c r="CW47" s="645"/>
      <c r="CX47" s="645"/>
      <c r="CY47" s="646"/>
      <c r="CZ47" s="659">
        <v>2</v>
      </c>
      <c r="DA47" s="660"/>
      <c r="DB47" s="660"/>
      <c r="DC47" s="661"/>
      <c r="DD47" s="634">
        <v>6021</v>
      </c>
      <c r="DE47" s="645"/>
      <c r="DF47" s="645"/>
      <c r="DG47" s="645"/>
      <c r="DH47" s="645"/>
      <c r="DI47" s="645"/>
      <c r="DJ47" s="645"/>
      <c r="DK47" s="646"/>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4984857</v>
      </c>
      <c r="CS49" s="693"/>
      <c r="CT49" s="693"/>
      <c r="CU49" s="693"/>
      <c r="CV49" s="693"/>
      <c r="CW49" s="693"/>
      <c r="CX49" s="693"/>
      <c r="CY49" s="720"/>
      <c r="CZ49" s="721">
        <v>100</v>
      </c>
      <c r="DA49" s="722"/>
      <c r="DB49" s="722"/>
      <c r="DC49" s="723"/>
      <c r="DD49" s="724">
        <v>3217374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5089</v>
      </c>
      <c r="R7" s="755"/>
      <c r="S7" s="755"/>
      <c r="T7" s="755"/>
      <c r="U7" s="755"/>
      <c r="V7" s="755">
        <v>4958</v>
      </c>
      <c r="W7" s="755"/>
      <c r="X7" s="755"/>
      <c r="Y7" s="755"/>
      <c r="Z7" s="755"/>
      <c r="AA7" s="755">
        <v>131</v>
      </c>
      <c r="AB7" s="755"/>
      <c r="AC7" s="755"/>
      <c r="AD7" s="755"/>
      <c r="AE7" s="756"/>
      <c r="AF7" s="757">
        <v>59</v>
      </c>
      <c r="AG7" s="758"/>
      <c r="AH7" s="758"/>
      <c r="AI7" s="758"/>
      <c r="AJ7" s="759"/>
      <c r="AK7" s="794">
        <v>170</v>
      </c>
      <c r="AL7" s="795"/>
      <c r="AM7" s="795"/>
      <c r="AN7" s="795"/>
      <c r="AO7" s="795"/>
      <c r="AP7" s="795">
        <v>6195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0</v>
      </c>
      <c r="R8" s="779"/>
      <c r="S8" s="779"/>
      <c r="T8" s="779"/>
      <c r="U8" s="779"/>
      <c r="V8" s="779">
        <v>0</v>
      </c>
      <c r="W8" s="779"/>
      <c r="X8" s="779"/>
      <c r="Y8" s="779"/>
      <c r="Z8" s="779"/>
      <c r="AA8" s="779" t="s">
        <v>538</v>
      </c>
      <c r="AB8" s="779"/>
      <c r="AC8" s="779"/>
      <c r="AD8" s="779"/>
      <c r="AE8" s="780"/>
      <c r="AF8" s="781" t="s">
        <v>112</v>
      </c>
      <c r="AG8" s="782"/>
      <c r="AH8" s="782"/>
      <c r="AI8" s="782"/>
      <c r="AJ8" s="783"/>
      <c r="AK8" s="784" t="s">
        <v>538</v>
      </c>
      <c r="AL8" s="785"/>
      <c r="AM8" s="785"/>
      <c r="AN8" s="785"/>
      <c r="AO8" s="785"/>
      <c r="AP8" s="785" t="s">
        <v>538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21</v>
      </c>
      <c r="R9" s="779"/>
      <c r="S9" s="779"/>
      <c r="T9" s="779"/>
      <c r="U9" s="779"/>
      <c r="V9" s="779">
        <v>21</v>
      </c>
      <c r="W9" s="779"/>
      <c r="X9" s="779"/>
      <c r="Y9" s="779"/>
      <c r="Z9" s="779"/>
      <c r="AA9" s="779" t="s">
        <v>538</v>
      </c>
      <c r="AB9" s="779"/>
      <c r="AC9" s="779"/>
      <c r="AD9" s="779"/>
      <c r="AE9" s="780"/>
      <c r="AF9" s="781" t="s">
        <v>112</v>
      </c>
      <c r="AG9" s="782"/>
      <c r="AH9" s="782"/>
      <c r="AI9" s="782"/>
      <c r="AJ9" s="783"/>
      <c r="AK9" s="784">
        <v>19</v>
      </c>
      <c r="AL9" s="785"/>
      <c r="AM9" s="785"/>
      <c r="AN9" s="785"/>
      <c r="AO9" s="785"/>
      <c r="AP9" s="785" t="s">
        <v>538</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t="s">
        <v>368</v>
      </c>
      <c r="C10" s="776"/>
      <c r="D10" s="776"/>
      <c r="E10" s="776"/>
      <c r="F10" s="776"/>
      <c r="G10" s="776"/>
      <c r="H10" s="776"/>
      <c r="I10" s="776"/>
      <c r="J10" s="776"/>
      <c r="K10" s="776"/>
      <c r="L10" s="776"/>
      <c r="M10" s="776"/>
      <c r="N10" s="776"/>
      <c r="O10" s="776"/>
      <c r="P10" s="777"/>
      <c r="Q10" s="778">
        <v>25</v>
      </c>
      <c r="R10" s="779"/>
      <c r="S10" s="779"/>
      <c r="T10" s="779"/>
      <c r="U10" s="779"/>
      <c r="V10" s="779">
        <v>25</v>
      </c>
      <c r="W10" s="779"/>
      <c r="X10" s="779"/>
      <c r="Y10" s="779"/>
      <c r="Z10" s="779"/>
      <c r="AA10" s="779" t="s">
        <v>538</v>
      </c>
      <c r="AB10" s="779"/>
      <c r="AC10" s="779"/>
      <c r="AD10" s="779"/>
      <c r="AE10" s="780"/>
      <c r="AF10" s="781" t="s">
        <v>112</v>
      </c>
      <c r="AG10" s="782"/>
      <c r="AH10" s="782"/>
      <c r="AI10" s="782"/>
      <c r="AJ10" s="783"/>
      <c r="AK10" s="784">
        <v>25</v>
      </c>
      <c r="AL10" s="785"/>
      <c r="AM10" s="785"/>
      <c r="AN10" s="785"/>
      <c r="AO10" s="785"/>
      <c r="AP10" s="785" t="s">
        <v>538</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5116</v>
      </c>
      <c r="R23" s="814"/>
      <c r="S23" s="814"/>
      <c r="T23" s="814"/>
      <c r="U23" s="814"/>
      <c r="V23" s="814">
        <v>4985</v>
      </c>
      <c r="W23" s="814"/>
      <c r="X23" s="814"/>
      <c r="Y23" s="814"/>
      <c r="Z23" s="814"/>
      <c r="AA23" s="814">
        <v>131</v>
      </c>
      <c r="AB23" s="814"/>
      <c r="AC23" s="814"/>
      <c r="AD23" s="814"/>
      <c r="AE23" s="815"/>
      <c r="AF23" s="816">
        <v>59</v>
      </c>
      <c r="AG23" s="814"/>
      <c r="AH23" s="814"/>
      <c r="AI23" s="814"/>
      <c r="AJ23" s="817"/>
      <c r="AK23" s="818"/>
      <c r="AL23" s="819"/>
      <c r="AM23" s="819"/>
      <c r="AN23" s="819"/>
      <c r="AO23" s="819"/>
      <c r="AP23" s="814">
        <v>6195</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882</v>
      </c>
      <c r="R28" s="843"/>
      <c r="S28" s="843"/>
      <c r="T28" s="843"/>
      <c r="U28" s="843"/>
      <c r="V28" s="843">
        <v>882</v>
      </c>
      <c r="W28" s="843"/>
      <c r="X28" s="843"/>
      <c r="Y28" s="843"/>
      <c r="Z28" s="843"/>
      <c r="AA28" s="843">
        <v>0</v>
      </c>
      <c r="AB28" s="843"/>
      <c r="AC28" s="843"/>
      <c r="AD28" s="843"/>
      <c r="AE28" s="844"/>
      <c r="AF28" s="845">
        <v>0</v>
      </c>
      <c r="AG28" s="843"/>
      <c r="AH28" s="843"/>
      <c r="AI28" s="843"/>
      <c r="AJ28" s="846"/>
      <c r="AK28" s="847">
        <v>65</v>
      </c>
      <c r="AL28" s="838"/>
      <c r="AM28" s="838"/>
      <c r="AN28" s="838"/>
      <c r="AO28" s="838"/>
      <c r="AP28" s="838" t="s">
        <v>538</v>
      </c>
      <c r="AQ28" s="838"/>
      <c r="AR28" s="838"/>
      <c r="AS28" s="838"/>
      <c r="AT28" s="838"/>
      <c r="AU28" s="838" t="s">
        <v>538</v>
      </c>
      <c r="AV28" s="838"/>
      <c r="AW28" s="838"/>
      <c r="AX28" s="838"/>
      <c r="AY28" s="838"/>
      <c r="AZ28" s="839" t="s">
        <v>538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1071</v>
      </c>
      <c r="R29" s="779"/>
      <c r="S29" s="779"/>
      <c r="T29" s="779"/>
      <c r="U29" s="779"/>
      <c r="V29" s="779">
        <v>1045</v>
      </c>
      <c r="W29" s="779"/>
      <c r="X29" s="779"/>
      <c r="Y29" s="779"/>
      <c r="Z29" s="779"/>
      <c r="AA29" s="779">
        <v>26</v>
      </c>
      <c r="AB29" s="779"/>
      <c r="AC29" s="779"/>
      <c r="AD29" s="779"/>
      <c r="AE29" s="780"/>
      <c r="AF29" s="781">
        <v>26</v>
      </c>
      <c r="AG29" s="782"/>
      <c r="AH29" s="782"/>
      <c r="AI29" s="782"/>
      <c r="AJ29" s="783"/>
      <c r="AK29" s="850">
        <v>172</v>
      </c>
      <c r="AL29" s="851"/>
      <c r="AM29" s="851"/>
      <c r="AN29" s="851"/>
      <c r="AO29" s="851"/>
      <c r="AP29" s="851" t="s">
        <v>538</v>
      </c>
      <c r="AQ29" s="851"/>
      <c r="AR29" s="851"/>
      <c r="AS29" s="851"/>
      <c r="AT29" s="851"/>
      <c r="AU29" s="851" t="s">
        <v>538</v>
      </c>
      <c r="AV29" s="851"/>
      <c r="AW29" s="851"/>
      <c r="AX29" s="851"/>
      <c r="AY29" s="851"/>
      <c r="AZ29" s="852" t="s">
        <v>538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115</v>
      </c>
      <c r="R30" s="779"/>
      <c r="S30" s="779"/>
      <c r="T30" s="779"/>
      <c r="U30" s="779"/>
      <c r="V30" s="779">
        <v>113</v>
      </c>
      <c r="W30" s="779"/>
      <c r="X30" s="779"/>
      <c r="Y30" s="779"/>
      <c r="Z30" s="779"/>
      <c r="AA30" s="779">
        <v>2</v>
      </c>
      <c r="AB30" s="779"/>
      <c r="AC30" s="779"/>
      <c r="AD30" s="779"/>
      <c r="AE30" s="780"/>
      <c r="AF30" s="781">
        <v>2</v>
      </c>
      <c r="AG30" s="782"/>
      <c r="AH30" s="782"/>
      <c r="AI30" s="782"/>
      <c r="AJ30" s="783"/>
      <c r="AK30" s="850">
        <v>50</v>
      </c>
      <c r="AL30" s="851"/>
      <c r="AM30" s="851"/>
      <c r="AN30" s="851"/>
      <c r="AO30" s="851"/>
      <c r="AP30" s="851" t="s">
        <v>538</v>
      </c>
      <c r="AQ30" s="851"/>
      <c r="AR30" s="851"/>
      <c r="AS30" s="851"/>
      <c r="AT30" s="851"/>
      <c r="AU30" s="851" t="s">
        <v>538</v>
      </c>
      <c r="AV30" s="851"/>
      <c r="AW30" s="851"/>
      <c r="AX30" s="851"/>
      <c r="AY30" s="851"/>
      <c r="AZ30" s="852" t="s">
        <v>538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57</v>
      </c>
      <c r="R31" s="779"/>
      <c r="S31" s="779"/>
      <c r="T31" s="779"/>
      <c r="U31" s="779"/>
      <c r="V31" s="779">
        <v>47</v>
      </c>
      <c r="W31" s="779"/>
      <c r="X31" s="779"/>
      <c r="Y31" s="779"/>
      <c r="Z31" s="779"/>
      <c r="AA31" s="779">
        <v>10</v>
      </c>
      <c r="AB31" s="779"/>
      <c r="AC31" s="779"/>
      <c r="AD31" s="779"/>
      <c r="AE31" s="780"/>
      <c r="AF31" s="781">
        <v>137</v>
      </c>
      <c r="AG31" s="782"/>
      <c r="AH31" s="782"/>
      <c r="AI31" s="782"/>
      <c r="AJ31" s="783"/>
      <c r="AK31" s="850">
        <v>0</v>
      </c>
      <c r="AL31" s="851"/>
      <c r="AM31" s="851"/>
      <c r="AN31" s="851"/>
      <c r="AO31" s="851"/>
      <c r="AP31" s="851">
        <v>17</v>
      </c>
      <c r="AQ31" s="851"/>
      <c r="AR31" s="851"/>
      <c r="AS31" s="851"/>
      <c r="AT31" s="851"/>
      <c r="AU31" s="851">
        <v>8</v>
      </c>
      <c r="AV31" s="851"/>
      <c r="AW31" s="851"/>
      <c r="AX31" s="851"/>
      <c r="AY31" s="851"/>
      <c r="AZ31" s="852" t="s">
        <v>538</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212</v>
      </c>
      <c r="R32" s="779"/>
      <c r="S32" s="779"/>
      <c r="T32" s="779"/>
      <c r="U32" s="779"/>
      <c r="V32" s="779">
        <v>203</v>
      </c>
      <c r="W32" s="779"/>
      <c r="X32" s="779"/>
      <c r="Y32" s="779"/>
      <c r="Z32" s="779"/>
      <c r="AA32" s="779">
        <v>9</v>
      </c>
      <c r="AB32" s="779"/>
      <c r="AC32" s="779"/>
      <c r="AD32" s="779"/>
      <c r="AE32" s="780"/>
      <c r="AF32" s="781">
        <v>32</v>
      </c>
      <c r="AG32" s="782"/>
      <c r="AH32" s="782"/>
      <c r="AI32" s="782"/>
      <c r="AJ32" s="783"/>
      <c r="AK32" s="850">
        <v>20</v>
      </c>
      <c r="AL32" s="851"/>
      <c r="AM32" s="851"/>
      <c r="AN32" s="851"/>
      <c r="AO32" s="851"/>
      <c r="AP32" s="851">
        <v>279</v>
      </c>
      <c r="AQ32" s="851"/>
      <c r="AR32" s="851"/>
      <c r="AS32" s="851"/>
      <c r="AT32" s="851"/>
      <c r="AU32" s="851">
        <v>241</v>
      </c>
      <c r="AV32" s="851"/>
      <c r="AW32" s="851"/>
      <c r="AX32" s="851"/>
      <c r="AY32" s="851"/>
      <c r="AZ32" s="852" t="s">
        <v>538</v>
      </c>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185</v>
      </c>
      <c r="R33" s="779"/>
      <c r="S33" s="779"/>
      <c r="T33" s="779"/>
      <c r="U33" s="779"/>
      <c r="V33" s="779">
        <v>185</v>
      </c>
      <c r="W33" s="779"/>
      <c r="X33" s="779"/>
      <c r="Y33" s="779"/>
      <c r="Z33" s="779"/>
      <c r="AA33" s="779">
        <v>0</v>
      </c>
      <c r="AB33" s="779"/>
      <c r="AC33" s="779"/>
      <c r="AD33" s="779"/>
      <c r="AE33" s="780"/>
      <c r="AF33" s="781">
        <v>0</v>
      </c>
      <c r="AG33" s="782"/>
      <c r="AH33" s="782"/>
      <c r="AI33" s="782"/>
      <c r="AJ33" s="783"/>
      <c r="AK33" s="850">
        <v>103</v>
      </c>
      <c r="AL33" s="851"/>
      <c r="AM33" s="851"/>
      <c r="AN33" s="851"/>
      <c r="AO33" s="851"/>
      <c r="AP33" s="851">
        <v>867</v>
      </c>
      <c r="AQ33" s="851"/>
      <c r="AR33" s="851"/>
      <c r="AS33" s="851"/>
      <c r="AT33" s="851"/>
      <c r="AU33" s="851">
        <v>909</v>
      </c>
      <c r="AV33" s="851"/>
      <c r="AW33" s="851"/>
      <c r="AX33" s="851"/>
      <c r="AY33" s="851"/>
      <c r="AZ33" s="852" t="s">
        <v>539</v>
      </c>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197</v>
      </c>
      <c r="AG63" s="862"/>
      <c r="AH63" s="862"/>
      <c r="AI63" s="862"/>
      <c r="AJ63" s="863"/>
      <c r="AK63" s="864"/>
      <c r="AL63" s="859"/>
      <c r="AM63" s="859"/>
      <c r="AN63" s="859"/>
      <c r="AO63" s="859"/>
      <c r="AP63" s="862">
        <v>1163</v>
      </c>
      <c r="AQ63" s="862"/>
      <c r="AR63" s="862"/>
      <c r="AS63" s="862"/>
      <c r="AT63" s="862"/>
      <c r="AU63" s="862">
        <v>1158</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394</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540</v>
      </c>
      <c r="C68" s="890"/>
      <c r="D68" s="890"/>
      <c r="E68" s="890"/>
      <c r="F68" s="890"/>
      <c r="G68" s="890"/>
      <c r="H68" s="890"/>
      <c r="I68" s="890"/>
      <c r="J68" s="890"/>
      <c r="K68" s="890"/>
      <c r="L68" s="890"/>
      <c r="M68" s="890"/>
      <c r="N68" s="890"/>
      <c r="O68" s="890"/>
      <c r="P68" s="891"/>
      <c r="Q68" s="892">
        <v>1000</v>
      </c>
      <c r="R68" s="886"/>
      <c r="S68" s="886"/>
      <c r="T68" s="886"/>
      <c r="U68" s="886"/>
      <c r="V68" s="886">
        <v>916</v>
      </c>
      <c r="W68" s="886"/>
      <c r="X68" s="886"/>
      <c r="Y68" s="886"/>
      <c r="Z68" s="886"/>
      <c r="AA68" s="886">
        <v>84</v>
      </c>
      <c r="AB68" s="886"/>
      <c r="AC68" s="886"/>
      <c r="AD68" s="886"/>
      <c r="AE68" s="886"/>
      <c r="AF68" s="886">
        <v>84</v>
      </c>
      <c r="AG68" s="886"/>
      <c r="AH68" s="886"/>
      <c r="AI68" s="886"/>
      <c r="AJ68" s="886"/>
      <c r="AK68" s="886" t="s">
        <v>538</v>
      </c>
      <c r="AL68" s="886"/>
      <c r="AM68" s="886"/>
      <c r="AN68" s="886"/>
      <c r="AO68" s="886"/>
      <c r="AP68" s="886">
        <v>603</v>
      </c>
      <c r="AQ68" s="886"/>
      <c r="AR68" s="886"/>
      <c r="AS68" s="886"/>
      <c r="AT68" s="886"/>
      <c r="AU68" s="886">
        <v>450</v>
      </c>
      <c r="AV68" s="886"/>
      <c r="AW68" s="886"/>
      <c r="AX68" s="886"/>
      <c r="AY68" s="886"/>
      <c r="AZ68" s="887" t="s">
        <v>545</v>
      </c>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540</v>
      </c>
      <c r="C69" s="894"/>
      <c r="D69" s="894"/>
      <c r="E69" s="894"/>
      <c r="F69" s="894"/>
      <c r="G69" s="894"/>
      <c r="H69" s="894"/>
      <c r="I69" s="894"/>
      <c r="J69" s="894"/>
      <c r="K69" s="894"/>
      <c r="L69" s="894"/>
      <c r="M69" s="894"/>
      <c r="N69" s="894"/>
      <c r="O69" s="894"/>
      <c r="P69" s="895"/>
      <c r="Q69" s="896">
        <v>1305</v>
      </c>
      <c r="R69" s="851"/>
      <c r="S69" s="851"/>
      <c r="T69" s="851"/>
      <c r="U69" s="851"/>
      <c r="V69" s="851">
        <v>1150</v>
      </c>
      <c r="W69" s="851"/>
      <c r="X69" s="851"/>
      <c r="Y69" s="851"/>
      <c r="Z69" s="851"/>
      <c r="AA69" s="851">
        <v>155</v>
      </c>
      <c r="AB69" s="851"/>
      <c r="AC69" s="851"/>
      <c r="AD69" s="851"/>
      <c r="AE69" s="851"/>
      <c r="AF69" s="851">
        <v>155</v>
      </c>
      <c r="AG69" s="851"/>
      <c r="AH69" s="851"/>
      <c r="AI69" s="851"/>
      <c r="AJ69" s="851"/>
      <c r="AK69" s="851" t="s">
        <v>538</v>
      </c>
      <c r="AL69" s="851"/>
      <c r="AM69" s="851"/>
      <c r="AN69" s="851"/>
      <c r="AO69" s="851"/>
      <c r="AP69" s="851">
        <v>83</v>
      </c>
      <c r="AQ69" s="851"/>
      <c r="AR69" s="851"/>
      <c r="AS69" s="851"/>
      <c r="AT69" s="851"/>
      <c r="AU69" s="851">
        <v>34</v>
      </c>
      <c r="AV69" s="851"/>
      <c r="AW69" s="851"/>
      <c r="AX69" s="851"/>
      <c r="AY69" s="851"/>
      <c r="AZ69" s="897" t="s">
        <v>546</v>
      </c>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540</v>
      </c>
      <c r="C70" s="894"/>
      <c r="D70" s="894"/>
      <c r="E70" s="894"/>
      <c r="F70" s="894"/>
      <c r="G70" s="894"/>
      <c r="H70" s="894"/>
      <c r="I70" s="894"/>
      <c r="J70" s="894"/>
      <c r="K70" s="894"/>
      <c r="L70" s="894"/>
      <c r="M70" s="894"/>
      <c r="N70" s="894"/>
      <c r="O70" s="894"/>
      <c r="P70" s="895"/>
      <c r="Q70" s="896">
        <v>131</v>
      </c>
      <c r="R70" s="851"/>
      <c r="S70" s="851"/>
      <c r="T70" s="851"/>
      <c r="U70" s="851"/>
      <c r="V70" s="851">
        <v>107</v>
      </c>
      <c r="W70" s="851"/>
      <c r="X70" s="851"/>
      <c r="Y70" s="851"/>
      <c r="Z70" s="851"/>
      <c r="AA70" s="851">
        <v>24</v>
      </c>
      <c r="AB70" s="851"/>
      <c r="AC70" s="851"/>
      <c r="AD70" s="851"/>
      <c r="AE70" s="851"/>
      <c r="AF70" s="851">
        <v>24</v>
      </c>
      <c r="AG70" s="851"/>
      <c r="AH70" s="851"/>
      <c r="AI70" s="851"/>
      <c r="AJ70" s="851"/>
      <c r="AK70" s="851" t="s">
        <v>539</v>
      </c>
      <c r="AL70" s="851"/>
      <c r="AM70" s="851"/>
      <c r="AN70" s="851"/>
      <c r="AO70" s="851"/>
      <c r="AP70" s="851" t="s">
        <v>538</v>
      </c>
      <c r="AQ70" s="851"/>
      <c r="AR70" s="851"/>
      <c r="AS70" s="851"/>
      <c r="AT70" s="851"/>
      <c r="AU70" s="851" t="s">
        <v>538</v>
      </c>
      <c r="AV70" s="851"/>
      <c r="AW70" s="851"/>
      <c r="AX70" s="851"/>
      <c r="AY70" s="851"/>
      <c r="AZ70" s="897" t="s">
        <v>547</v>
      </c>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540</v>
      </c>
      <c r="C71" s="894"/>
      <c r="D71" s="894"/>
      <c r="E71" s="894"/>
      <c r="F71" s="894"/>
      <c r="G71" s="894"/>
      <c r="H71" s="894"/>
      <c r="I71" s="894"/>
      <c r="J71" s="894"/>
      <c r="K71" s="894"/>
      <c r="L71" s="894"/>
      <c r="M71" s="894"/>
      <c r="N71" s="894"/>
      <c r="O71" s="894"/>
      <c r="P71" s="895"/>
      <c r="Q71" s="896">
        <v>273</v>
      </c>
      <c r="R71" s="851"/>
      <c r="S71" s="851"/>
      <c r="T71" s="851"/>
      <c r="U71" s="851"/>
      <c r="V71" s="851">
        <v>152</v>
      </c>
      <c r="W71" s="851"/>
      <c r="X71" s="851"/>
      <c r="Y71" s="851"/>
      <c r="Z71" s="851"/>
      <c r="AA71" s="851">
        <v>121</v>
      </c>
      <c r="AB71" s="851"/>
      <c r="AC71" s="851"/>
      <c r="AD71" s="851"/>
      <c r="AE71" s="851"/>
      <c r="AF71" s="851">
        <v>121</v>
      </c>
      <c r="AG71" s="851"/>
      <c r="AH71" s="851"/>
      <c r="AI71" s="851"/>
      <c r="AJ71" s="851"/>
      <c r="AK71" s="851" t="s">
        <v>538</v>
      </c>
      <c r="AL71" s="851"/>
      <c r="AM71" s="851"/>
      <c r="AN71" s="851"/>
      <c r="AO71" s="851"/>
      <c r="AP71" s="851">
        <v>28</v>
      </c>
      <c r="AQ71" s="851"/>
      <c r="AR71" s="851"/>
      <c r="AS71" s="851"/>
      <c r="AT71" s="851"/>
      <c r="AU71" s="851">
        <v>18</v>
      </c>
      <c r="AV71" s="851"/>
      <c r="AW71" s="851"/>
      <c r="AX71" s="851"/>
      <c r="AY71" s="851"/>
      <c r="AZ71" s="897" t="s">
        <v>548</v>
      </c>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540</v>
      </c>
      <c r="C72" s="894"/>
      <c r="D72" s="894"/>
      <c r="E72" s="894"/>
      <c r="F72" s="894"/>
      <c r="G72" s="894"/>
      <c r="H72" s="894"/>
      <c r="I72" s="894"/>
      <c r="J72" s="894"/>
      <c r="K72" s="894"/>
      <c r="L72" s="894"/>
      <c r="M72" s="894"/>
      <c r="N72" s="894"/>
      <c r="O72" s="894"/>
      <c r="P72" s="895"/>
      <c r="Q72" s="896">
        <v>19</v>
      </c>
      <c r="R72" s="851"/>
      <c r="S72" s="851"/>
      <c r="T72" s="851"/>
      <c r="U72" s="851"/>
      <c r="V72" s="851">
        <v>0</v>
      </c>
      <c r="W72" s="851"/>
      <c r="X72" s="851"/>
      <c r="Y72" s="851"/>
      <c r="Z72" s="851"/>
      <c r="AA72" s="851">
        <v>19</v>
      </c>
      <c r="AB72" s="851"/>
      <c r="AC72" s="851"/>
      <c r="AD72" s="851"/>
      <c r="AE72" s="851"/>
      <c r="AF72" s="851">
        <v>19</v>
      </c>
      <c r="AG72" s="851"/>
      <c r="AH72" s="851"/>
      <c r="AI72" s="851"/>
      <c r="AJ72" s="851"/>
      <c r="AK72" s="851" t="s">
        <v>539</v>
      </c>
      <c r="AL72" s="851"/>
      <c r="AM72" s="851"/>
      <c r="AN72" s="851"/>
      <c r="AO72" s="851"/>
      <c r="AP72" s="851" t="s">
        <v>538</v>
      </c>
      <c r="AQ72" s="851"/>
      <c r="AR72" s="851"/>
      <c r="AS72" s="851"/>
      <c r="AT72" s="851"/>
      <c r="AU72" s="851" t="s">
        <v>538</v>
      </c>
      <c r="AV72" s="851"/>
      <c r="AW72" s="851"/>
      <c r="AX72" s="851"/>
      <c r="AY72" s="851"/>
      <c r="AZ72" s="897" t="s">
        <v>549</v>
      </c>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541</v>
      </c>
      <c r="C73" s="894"/>
      <c r="D73" s="894"/>
      <c r="E73" s="894"/>
      <c r="F73" s="894"/>
      <c r="G73" s="894"/>
      <c r="H73" s="894"/>
      <c r="I73" s="894"/>
      <c r="J73" s="894"/>
      <c r="K73" s="894"/>
      <c r="L73" s="894"/>
      <c r="M73" s="894"/>
      <c r="N73" s="894"/>
      <c r="O73" s="894"/>
      <c r="P73" s="895"/>
      <c r="Q73" s="896">
        <v>45</v>
      </c>
      <c r="R73" s="851"/>
      <c r="S73" s="851"/>
      <c r="T73" s="851"/>
      <c r="U73" s="851"/>
      <c r="V73" s="851">
        <v>43</v>
      </c>
      <c r="W73" s="851"/>
      <c r="X73" s="851"/>
      <c r="Y73" s="851"/>
      <c r="Z73" s="851"/>
      <c r="AA73" s="851">
        <v>2</v>
      </c>
      <c r="AB73" s="851"/>
      <c r="AC73" s="851"/>
      <c r="AD73" s="851"/>
      <c r="AE73" s="851"/>
      <c r="AF73" s="851">
        <v>2</v>
      </c>
      <c r="AG73" s="851"/>
      <c r="AH73" s="851"/>
      <c r="AI73" s="851"/>
      <c r="AJ73" s="851"/>
      <c r="AK73" s="851" t="s">
        <v>538</v>
      </c>
      <c r="AL73" s="851"/>
      <c r="AM73" s="851"/>
      <c r="AN73" s="851"/>
      <c r="AO73" s="851"/>
      <c r="AP73" s="851" t="s">
        <v>538</v>
      </c>
      <c r="AQ73" s="851"/>
      <c r="AR73" s="851"/>
      <c r="AS73" s="851"/>
      <c r="AT73" s="851"/>
      <c r="AU73" s="851" t="s">
        <v>538</v>
      </c>
      <c r="AV73" s="851"/>
      <c r="AW73" s="851"/>
      <c r="AX73" s="851"/>
      <c r="AY73" s="851"/>
      <c r="AZ73" s="897" t="s">
        <v>545</v>
      </c>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542</v>
      </c>
      <c r="C74" s="894"/>
      <c r="D74" s="894"/>
      <c r="E74" s="894"/>
      <c r="F74" s="894"/>
      <c r="G74" s="894"/>
      <c r="H74" s="894"/>
      <c r="I74" s="894"/>
      <c r="J74" s="894"/>
      <c r="K74" s="894"/>
      <c r="L74" s="894"/>
      <c r="M74" s="894"/>
      <c r="N74" s="894"/>
      <c r="O74" s="894"/>
      <c r="P74" s="895"/>
      <c r="Q74" s="896">
        <v>151</v>
      </c>
      <c r="R74" s="851"/>
      <c r="S74" s="851"/>
      <c r="T74" s="851"/>
      <c r="U74" s="851"/>
      <c r="V74" s="851">
        <v>142</v>
      </c>
      <c r="W74" s="851"/>
      <c r="X74" s="851"/>
      <c r="Y74" s="851"/>
      <c r="Z74" s="851"/>
      <c r="AA74" s="851">
        <v>9</v>
      </c>
      <c r="AB74" s="851"/>
      <c r="AC74" s="851"/>
      <c r="AD74" s="851"/>
      <c r="AE74" s="851"/>
      <c r="AF74" s="851">
        <v>9</v>
      </c>
      <c r="AG74" s="851"/>
      <c r="AH74" s="851"/>
      <c r="AI74" s="851"/>
      <c r="AJ74" s="851"/>
      <c r="AK74" s="851" t="s">
        <v>539</v>
      </c>
      <c r="AL74" s="851"/>
      <c r="AM74" s="851"/>
      <c r="AN74" s="851"/>
      <c r="AO74" s="851"/>
      <c r="AP74" s="851" t="s">
        <v>539</v>
      </c>
      <c r="AQ74" s="851"/>
      <c r="AR74" s="851"/>
      <c r="AS74" s="851"/>
      <c r="AT74" s="851"/>
      <c r="AU74" s="851" t="s">
        <v>539</v>
      </c>
      <c r="AV74" s="851"/>
      <c r="AW74" s="851"/>
      <c r="AX74" s="851"/>
      <c r="AY74" s="851"/>
      <c r="AZ74" s="897" t="s">
        <v>545</v>
      </c>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543</v>
      </c>
      <c r="C75" s="894"/>
      <c r="D75" s="894"/>
      <c r="E75" s="894"/>
      <c r="F75" s="894"/>
      <c r="G75" s="894"/>
      <c r="H75" s="894"/>
      <c r="I75" s="894"/>
      <c r="J75" s="894"/>
      <c r="K75" s="894"/>
      <c r="L75" s="894"/>
      <c r="M75" s="894"/>
      <c r="N75" s="894"/>
      <c r="O75" s="894"/>
      <c r="P75" s="895"/>
      <c r="Q75" s="899">
        <v>5778</v>
      </c>
      <c r="R75" s="900"/>
      <c r="S75" s="900"/>
      <c r="T75" s="900"/>
      <c r="U75" s="850"/>
      <c r="V75" s="901">
        <v>4940</v>
      </c>
      <c r="W75" s="900"/>
      <c r="X75" s="900"/>
      <c r="Y75" s="900"/>
      <c r="Z75" s="850"/>
      <c r="AA75" s="901">
        <v>838</v>
      </c>
      <c r="AB75" s="900"/>
      <c r="AC75" s="900"/>
      <c r="AD75" s="900"/>
      <c r="AE75" s="850"/>
      <c r="AF75" s="901">
        <v>836</v>
      </c>
      <c r="AG75" s="900"/>
      <c r="AH75" s="900"/>
      <c r="AI75" s="900"/>
      <c r="AJ75" s="850"/>
      <c r="AK75" s="901">
        <v>4</v>
      </c>
      <c r="AL75" s="900"/>
      <c r="AM75" s="900"/>
      <c r="AN75" s="900"/>
      <c r="AO75" s="850"/>
      <c r="AP75" s="901" t="s">
        <v>539</v>
      </c>
      <c r="AQ75" s="900"/>
      <c r="AR75" s="900"/>
      <c r="AS75" s="900"/>
      <c r="AT75" s="850"/>
      <c r="AU75" s="901" t="s">
        <v>553</v>
      </c>
      <c r="AV75" s="900"/>
      <c r="AW75" s="900"/>
      <c r="AX75" s="900"/>
      <c r="AY75" s="850"/>
      <c r="AZ75" s="897" t="s">
        <v>545</v>
      </c>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543</v>
      </c>
      <c r="C76" s="894"/>
      <c r="D76" s="894"/>
      <c r="E76" s="894"/>
      <c r="F76" s="894"/>
      <c r="G76" s="894"/>
      <c r="H76" s="894"/>
      <c r="I76" s="894"/>
      <c r="J76" s="894"/>
      <c r="K76" s="894"/>
      <c r="L76" s="894"/>
      <c r="M76" s="894"/>
      <c r="N76" s="894"/>
      <c r="O76" s="894"/>
      <c r="P76" s="895"/>
      <c r="Q76" s="899">
        <v>13</v>
      </c>
      <c r="R76" s="900"/>
      <c r="S76" s="900"/>
      <c r="T76" s="900"/>
      <c r="U76" s="850"/>
      <c r="V76" s="901">
        <v>13</v>
      </c>
      <c r="W76" s="900"/>
      <c r="X76" s="900"/>
      <c r="Y76" s="900"/>
      <c r="Z76" s="850"/>
      <c r="AA76" s="901">
        <v>0</v>
      </c>
      <c r="AB76" s="900"/>
      <c r="AC76" s="900"/>
      <c r="AD76" s="900"/>
      <c r="AE76" s="850"/>
      <c r="AF76" s="901">
        <v>0</v>
      </c>
      <c r="AG76" s="900"/>
      <c r="AH76" s="900"/>
      <c r="AI76" s="900"/>
      <c r="AJ76" s="850"/>
      <c r="AK76" s="901" t="s">
        <v>538</v>
      </c>
      <c r="AL76" s="900"/>
      <c r="AM76" s="900"/>
      <c r="AN76" s="900"/>
      <c r="AO76" s="850"/>
      <c r="AP76" s="901" t="s">
        <v>538</v>
      </c>
      <c r="AQ76" s="900"/>
      <c r="AR76" s="900"/>
      <c r="AS76" s="900"/>
      <c r="AT76" s="850"/>
      <c r="AU76" s="901" t="s">
        <v>539</v>
      </c>
      <c r="AV76" s="900"/>
      <c r="AW76" s="900"/>
      <c r="AX76" s="900"/>
      <c r="AY76" s="850"/>
      <c r="AZ76" s="897" t="s">
        <v>550</v>
      </c>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543</v>
      </c>
      <c r="C77" s="894"/>
      <c r="D77" s="894"/>
      <c r="E77" s="894"/>
      <c r="F77" s="894"/>
      <c r="G77" s="894"/>
      <c r="H77" s="894"/>
      <c r="I77" s="894"/>
      <c r="J77" s="894"/>
      <c r="K77" s="894"/>
      <c r="L77" s="894"/>
      <c r="M77" s="894"/>
      <c r="N77" s="894"/>
      <c r="O77" s="894"/>
      <c r="P77" s="895"/>
      <c r="Q77" s="899">
        <v>970</v>
      </c>
      <c r="R77" s="900"/>
      <c r="S77" s="900"/>
      <c r="T77" s="900"/>
      <c r="U77" s="850"/>
      <c r="V77" s="901">
        <v>922</v>
      </c>
      <c r="W77" s="900"/>
      <c r="X77" s="900"/>
      <c r="Y77" s="900"/>
      <c r="Z77" s="850"/>
      <c r="AA77" s="901">
        <v>48</v>
      </c>
      <c r="AB77" s="900"/>
      <c r="AC77" s="900"/>
      <c r="AD77" s="900"/>
      <c r="AE77" s="850"/>
      <c r="AF77" s="901">
        <v>48</v>
      </c>
      <c r="AG77" s="900"/>
      <c r="AH77" s="900"/>
      <c r="AI77" s="900"/>
      <c r="AJ77" s="850"/>
      <c r="AK77" s="901" t="s">
        <v>539</v>
      </c>
      <c r="AL77" s="900"/>
      <c r="AM77" s="900"/>
      <c r="AN77" s="900"/>
      <c r="AO77" s="850"/>
      <c r="AP77" s="901" t="s">
        <v>539</v>
      </c>
      <c r="AQ77" s="900"/>
      <c r="AR77" s="900"/>
      <c r="AS77" s="900"/>
      <c r="AT77" s="850"/>
      <c r="AU77" s="901" t="s">
        <v>539</v>
      </c>
      <c r="AV77" s="900"/>
      <c r="AW77" s="900"/>
      <c r="AX77" s="900"/>
      <c r="AY77" s="850"/>
      <c r="AZ77" s="897" t="s">
        <v>551</v>
      </c>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544</v>
      </c>
      <c r="C78" s="894"/>
      <c r="D78" s="894"/>
      <c r="E78" s="894"/>
      <c r="F78" s="894"/>
      <c r="G78" s="894"/>
      <c r="H78" s="894"/>
      <c r="I78" s="894"/>
      <c r="J78" s="894"/>
      <c r="K78" s="894"/>
      <c r="L78" s="894"/>
      <c r="M78" s="894"/>
      <c r="N78" s="894"/>
      <c r="O78" s="894"/>
      <c r="P78" s="895"/>
      <c r="Q78" s="896">
        <v>58</v>
      </c>
      <c r="R78" s="851"/>
      <c r="S78" s="851"/>
      <c r="T78" s="851"/>
      <c r="U78" s="851"/>
      <c r="V78" s="851">
        <v>50</v>
      </c>
      <c r="W78" s="851"/>
      <c r="X78" s="851"/>
      <c r="Y78" s="851"/>
      <c r="Z78" s="851"/>
      <c r="AA78" s="851">
        <v>8</v>
      </c>
      <c r="AB78" s="851"/>
      <c r="AC78" s="851"/>
      <c r="AD78" s="851"/>
      <c r="AE78" s="851"/>
      <c r="AF78" s="851">
        <v>8</v>
      </c>
      <c r="AG78" s="851"/>
      <c r="AH78" s="851"/>
      <c r="AI78" s="851"/>
      <c r="AJ78" s="851"/>
      <c r="AK78" s="851" t="s">
        <v>539</v>
      </c>
      <c r="AL78" s="851"/>
      <c r="AM78" s="851"/>
      <c r="AN78" s="851"/>
      <c r="AO78" s="851"/>
      <c r="AP78" s="851" t="s">
        <v>538</v>
      </c>
      <c r="AQ78" s="851"/>
      <c r="AR78" s="851"/>
      <c r="AS78" s="851"/>
      <c r="AT78" s="851"/>
      <c r="AU78" s="851" t="s">
        <v>539</v>
      </c>
      <c r="AV78" s="851"/>
      <c r="AW78" s="851"/>
      <c r="AX78" s="851"/>
      <c r="AY78" s="851"/>
      <c r="AZ78" s="897" t="s">
        <v>545</v>
      </c>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544</v>
      </c>
      <c r="C79" s="894"/>
      <c r="D79" s="894"/>
      <c r="E79" s="894"/>
      <c r="F79" s="894"/>
      <c r="G79" s="894"/>
      <c r="H79" s="894"/>
      <c r="I79" s="894"/>
      <c r="J79" s="894"/>
      <c r="K79" s="894"/>
      <c r="L79" s="894"/>
      <c r="M79" s="894"/>
      <c r="N79" s="894"/>
      <c r="O79" s="894"/>
      <c r="P79" s="895"/>
      <c r="Q79" s="896">
        <v>143587</v>
      </c>
      <c r="R79" s="851"/>
      <c r="S79" s="851"/>
      <c r="T79" s="851"/>
      <c r="U79" s="851"/>
      <c r="V79" s="851">
        <v>136996</v>
      </c>
      <c r="W79" s="851"/>
      <c r="X79" s="851"/>
      <c r="Y79" s="851"/>
      <c r="Z79" s="851"/>
      <c r="AA79" s="851">
        <v>6591</v>
      </c>
      <c r="AB79" s="851"/>
      <c r="AC79" s="851"/>
      <c r="AD79" s="851"/>
      <c r="AE79" s="851"/>
      <c r="AF79" s="851">
        <v>6591</v>
      </c>
      <c r="AG79" s="851"/>
      <c r="AH79" s="851"/>
      <c r="AI79" s="851"/>
      <c r="AJ79" s="851"/>
      <c r="AK79" s="851" t="s">
        <v>539</v>
      </c>
      <c r="AL79" s="851"/>
      <c r="AM79" s="851"/>
      <c r="AN79" s="851"/>
      <c r="AO79" s="851"/>
      <c r="AP79" s="851" t="s">
        <v>538</v>
      </c>
      <c r="AQ79" s="851"/>
      <c r="AR79" s="851"/>
      <c r="AS79" s="851"/>
      <c r="AT79" s="851"/>
      <c r="AU79" s="851" t="s">
        <v>539</v>
      </c>
      <c r="AV79" s="851"/>
      <c r="AW79" s="851"/>
      <c r="AX79" s="851"/>
      <c r="AY79" s="851"/>
      <c r="AZ79" s="897" t="s">
        <v>552</v>
      </c>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7897</v>
      </c>
      <c r="AG88" s="862"/>
      <c r="AH88" s="862"/>
      <c r="AI88" s="862"/>
      <c r="AJ88" s="862"/>
      <c r="AK88" s="859"/>
      <c r="AL88" s="859"/>
      <c r="AM88" s="859"/>
      <c r="AN88" s="859"/>
      <c r="AO88" s="859"/>
      <c r="AP88" s="862">
        <v>713</v>
      </c>
      <c r="AQ88" s="862"/>
      <c r="AR88" s="862"/>
      <c r="AS88" s="862"/>
      <c r="AT88" s="862"/>
      <c r="AU88" s="862">
        <v>501</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287</v>
      </c>
      <c r="AG109" s="915"/>
      <c r="AH109" s="915"/>
      <c r="AI109" s="915"/>
      <c r="AJ109" s="916"/>
      <c r="AK109" s="914" t="s">
        <v>286</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287</v>
      </c>
      <c r="BW109" s="915"/>
      <c r="BX109" s="915"/>
      <c r="BY109" s="915"/>
      <c r="BZ109" s="916"/>
      <c r="CA109" s="914" t="s">
        <v>286</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287</v>
      </c>
      <c r="DM109" s="915"/>
      <c r="DN109" s="915"/>
      <c r="DO109" s="915"/>
      <c r="DP109" s="916"/>
      <c r="DQ109" s="914" t="s">
        <v>286</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546543</v>
      </c>
      <c r="AB110" s="922"/>
      <c r="AC110" s="922"/>
      <c r="AD110" s="922"/>
      <c r="AE110" s="923"/>
      <c r="AF110" s="924">
        <v>556546</v>
      </c>
      <c r="AG110" s="922"/>
      <c r="AH110" s="922"/>
      <c r="AI110" s="922"/>
      <c r="AJ110" s="923"/>
      <c r="AK110" s="924">
        <v>603188</v>
      </c>
      <c r="AL110" s="922"/>
      <c r="AM110" s="922"/>
      <c r="AN110" s="922"/>
      <c r="AO110" s="923"/>
      <c r="AP110" s="925">
        <v>27.9</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6056634</v>
      </c>
      <c r="BR110" s="957"/>
      <c r="BS110" s="957"/>
      <c r="BT110" s="957"/>
      <c r="BU110" s="957"/>
      <c r="BV110" s="957">
        <v>6266166</v>
      </c>
      <c r="BW110" s="957"/>
      <c r="BX110" s="957"/>
      <c r="BY110" s="957"/>
      <c r="BZ110" s="957"/>
      <c r="CA110" s="957">
        <v>6195139</v>
      </c>
      <c r="CB110" s="957"/>
      <c r="CC110" s="957"/>
      <c r="CD110" s="957"/>
      <c r="CE110" s="957"/>
      <c r="CF110" s="971">
        <v>286.89999999999998</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v>4537</v>
      </c>
      <c r="BR111" s="950"/>
      <c r="BS111" s="950"/>
      <c r="BT111" s="950"/>
      <c r="BU111" s="950"/>
      <c r="BV111" s="950">
        <v>908</v>
      </c>
      <c r="BW111" s="950"/>
      <c r="BX111" s="950"/>
      <c r="BY111" s="950"/>
      <c r="BZ111" s="950"/>
      <c r="CA111" s="950" t="s">
        <v>112</v>
      </c>
      <c r="CB111" s="950"/>
      <c r="CC111" s="950"/>
      <c r="CD111" s="950"/>
      <c r="CE111" s="950"/>
      <c r="CF111" s="944" t="s">
        <v>112</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965409</v>
      </c>
      <c r="BR112" s="950"/>
      <c r="BS112" s="950"/>
      <c r="BT112" s="950"/>
      <c r="BU112" s="950"/>
      <c r="BV112" s="950">
        <v>1037788</v>
      </c>
      <c r="BW112" s="950"/>
      <c r="BX112" s="950"/>
      <c r="BY112" s="950"/>
      <c r="BZ112" s="950"/>
      <c r="CA112" s="950">
        <v>1158295</v>
      </c>
      <c r="CB112" s="950"/>
      <c r="CC112" s="950"/>
      <c r="CD112" s="950"/>
      <c r="CE112" s="950"/>
      <c r="CF112" s="944">
        <v>53.6</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92705</v>
      </c>
      <c r="AB113" s="964"/>
      <c r="AC113" s="964"/>
      <c r="AD113" s="964"/>
      <c r="AE113" s="965"/>
      <c r="AF113" s="966">
        <v>97399</v>
      </c>
      <c r="AG113" s="964"/>
      <c r="AH113" s="964"/>
      <c r="AI113" s="964"/>
      <c r="AJ113" s="965"/>
      <c r="AK113" s="966">
        <v>98187</v>
      </c>
      <c r="AL113" s="964"/>
      <c r="AM113" s="964"/>
      <c r="AN113" s="964"/>
      <c r="AO113" s="965"/>
      <c r="AP113" s="967">
        <v>4.5</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548348</v>
      </c>
      <c r="BR113" s="950"/>
      <c r="BS113" s="950"/>
      <c r="BT113" s="950"/>
      <c r="BU113" s="950"/>
      <c r="BV113" s="950">
        <v>533551</v>
      </c>
      <c r="BW113" s="950"/>
      <c r="BX113" s="950"/>
      <c r="BY113" s="950"/>
      <c r="BZ113" s="950"/>
      <c r="CA113" s="950">
        <v>501146</v>
      </c>
      <c r="CB113" s="950"/>
      <c r="CC113" s="950"/>
      <c r="CD113" s="950"/>
      <c r="CE113" s="950"/>
      <c r="CF113" s="944">
        <v>23.2</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93887</v>
      </c>
      <c r="AB114" s="989"/>
      <c r="AC114" s="989"/>
      <c r="AD114" s="989"/>
      <c r="AE114" s="990"/>
      <c r="AF114" s="991">
        <v>88998</v>
      </c>
      <c r="AG114" s="989"/>
      <c r="AH114" s="989"/>
      <c r="AI114" s="989"/>
      <c r="AJ114" s="990"/>
      <c r="AK114" s="991">
        <v>69062</v>
      </c>
      <c r="AL114" s="989"/>
      <c r="AM114" s="989"/>
      <c r="AN114" s="989"/>
      <c r="AO114" s="990"/>
      <c r="AP114" s="992">
        <v>3.2</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937501</v>
      </c>
      <c r="BR114" s="950"/>
      <c r="BS114" s="950"/>
      <c r="BT114" s="950"/>
      <c r="BU114" s="950"/>
      <c r="BV114" s="950">
        <v>879229</v>
      </c>
      <c r="BW114" s="950"/>
      <c r="BX114" s="950"/>
      <c r="BY114" s="950"/>
      <c r="BZ114" s="950"/>
      <c r="CA114" s="950">
        <v>953840</v>
      </c>
      <c r="CB114" s="950"/>
      <c r="CC114" s="950"/>
      <c r="CD114" s="950"/>
      <c r="CE114" s="950"/>
      <c r="CF114" s="944">
        <v>44.2</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2643</v>
      </c>
      <c r="AB115" s="964"/>
      <c r="AC115" s="964"/>
      <c r="AD115" s="964"/>
      <c r="AE115" s="965"/>
      <c r="AF115" s="966">
        <v>3541</v>
      </c>
      <c r="AG115" s="964"/>
      <c r="AH115" s="964"/>
      <c r="AI115" s="964"/>
      <c r="AJ115" s="965"/>
      <c r="AK115" s="966">
        <v>3</v>
      </c>
      <c r="AL115" s="964"/>
      <c r="AM115" s="964"/>
      <c r="AN115" s="964"/>
      <c r="AO115" s="965"/>
      <c r="AP115" s="967">
        <v>0</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39</v>
      </c>
      <c r="AB116" s="989"/>
      <c r="AC116" s="989"/>
      <c r="AD116" s="989"/>
      <c r="AE116" s="990"/>
      <c r="AF116" s="991">
        <v>4</v>
      </c>
      <c r="AG116" s="989"/>
      <c r="AH116" s="989"/>
      <c r="AI116" s="989"/>
      <c r="AJ116" s="990"/>
      <c r="AK116" s="991">
        <v>27</v>
      </c>
      <c r="AL116" s="989"/>
      <c r="AM116" s="989"/>
      <c r="AN116" s="989"/>
      <c r="AO116" s="990"/>
      <c r="AP116" s="992">
        <v>0</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735817</v>
      </c>
      <c r="AB117" s="1007"/>
      <c r="AC117" s="1007"/>
      <c r="AD117" s="1007"/>
      <c r="AE117" s="1008"/>
      <c r="AF117" s="1009">
        <v>746488</v>
      </c>
      <c r="AG117" s="1007"/>
      <c r="AH117" s="1007"/>
      <c r="AI117" s="1007"/>
      <c r="AJ117" s="1008"/>
      <c r="AK117" s="1009">
        <v>770467</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287</v>
      </c>
      <c r="AG118" s="915"/>
      <c r="AH118" s="915"/>
      <c r="AI118" s="915"/>
      <c r="AJ118" s="916"/>
      <c r="AK118" s="914" t="s">
        <v>286</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8512429</v>
      </c>
      <c r="BR119" s="1028"/>
      <c r="BS119" s="1028"/>
      <c r="BT119" s="1028"/>
      <c r="BU119" s="1028"/>
      <c r="BV119" s="1028">
        <v>8717642</v>
      </c>
      <c r="BW119" s="1028"/>
      <c r="BX119" s="1028"/>
      <c r="BY119" s="1028"/>
      <c r="BZ119" s="1028"/>
      <c r="CA119" s="1028">
        <v>8808420</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4537</v>
      </c>
      <c r="DH119" s="1014"/>
      <c r="DI119" s="1014"/>
      <c r="DJ119" s="1014"/>
      <c r="DK119" s="1015"/>
      <c r="DL119" s="1013">
        <v>908</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1920063</v>
      </c>
      <c r="BR120" s="957"/>
      <c r="BS120" s="957"/>
      <c r="BT120" s="957"/>
      <c r="BU120" s="957"/>
      <c r="BV120" s="957">
        <v>1973458</v>
      </c>
      <c r="BW120" s="957"/>
      <c r="BX120" s="957"/>
      <c r="BY120" s="957"/>
      <c r="BZ120" s="957"/>
      <c r="CA120" s="957">
        <v>2019408</v>
      </c>
      <c r="CB120" s="957"/>
      <c r="CC120" s="957"/>
      <c r="CD120" s="957"/>
      <c r="CE120" s="957"/>
      <c r="CF120" s="971">
        <v>93.5</v>
      </c>
      <c r="CG120" s="972"/>
      <c r="CH120" s="972"/>
      <c r="CI120" s="972"/>
      <c r="CJ120" s="972"/>
      <c r="CK120" s="1037" t="s">
        <v>439</v>
      </c>
      <c r="CL120" s="1038"/>
      <c r="CM120" s="1038"/>
      <c r="CN120" s="1038"/>
      <c r="CO120" s="1039"/>
      <c r="CP120" s="1045" t="s">
        <v>389</v>
      </c>
      <c r="CQ120" s="1046"/>
      <c r="CR120" s="1046"/>
      <c r="CS120" s="1046"/>
      <c r="CT120" s="1046"/>
      <c r="CU120" s="1046"/>
      <c r="CV120" s="1046"/>
      <c r="CW120" s="1046"/>
      <c r="CX120" s="1046"/>
      <c r="CY120" s="1046"/>
      <c r="CZ120" s="1046"/>
      <c r="DA120" s="1046"/>
      <c r="DB120" s="1046"/>
      <c r="DC120" s="1046"/>
      <c r="DD120" s="1046"/>
      <c r="DE120" s="1046"/>
      <c r="DF120" s="1047"/>
      <c r="DG120" s="956">
        <v>856790</v>
      </c>
      <c r="DH120" s="957"/>
      <c r="DI120" s="957"/>
      <c r="DJ120" s="957"/>
      <c r="DK120" s="957"/>
      <c r="DL120" s="957">
        <v>881434</v>
      </c>
      <c r="DM120" s="957"/>
      <c r="DN120" s="957"/>
      <c r="DO120" s="957"/>
      <c r="DP120" s="957"/>
      <c r="DQ120" s="957">
        <v>908875</v>
      </c>
      <c r="DR120" s="957"/>
      <c r="DS120" s="957"/>
      <c r="DT120" s="957"/>
      <c r="DU120" s="957"/>
      <c r="DV120" s="958">
        <v>42.1</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310833</v>
      </c>
      <c r="BR121" s="950"/>
      <c r="BS121" s="950"/>
      <c r="BT121" s="950"/>
      <c r="BU121" s="950"/>
      <c r="BV121" s="950">
        <v>305235</v>
      </c>
      <c r="BW121" s="950"/>
      <c r="BX121" s="950"/>
      <c r="BY121" s="950"/>
      <c r="BZ121" s="950"/>
      <c r="CA121" s="950">
        <v>304849</v>
      </c>
      <c r="CB121" s="950"/>
      <c r="CC121" s="950"/>
      <c r="CD121" s="950"/>
      <c r="CE121" s="950"/>
      <c r="CF121" s="944">
        <v>14.1</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100319</v>
      </c>
      <c r="DH121" s="950"/>
      <c r="DI121" s="950"/>
      <c r="DJ121" s="950"/>
      <c r="DK121" s="950"/>
      <c r="DL121" s="950">
        <v>148054</v>
      </c>
      <c r="DM121" s="950"/>
      <c r="DN121" s="950"/>
      <c r="DO121" s="950"/>
      <c r="DP121" s="950"/>
      <c r="DQ121" s="950">
        <v>241120</v>
      </c>
      <c r="DR121" s="950"/>
      <c r="DS121" s="950"/>
      <c r="DT121" s="950"/>
      <c r="DU121" s="950"/>
      <c r="DV121" s="951">
        <v>11.2</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5638688</v>
      </c>
      <c r="BR122" s="1028"/>
      <c r="BS122" s="1028"/>
      <c r="BT122" s="1028"/>
      <c r="BU122" s="1028"/>
      <c r="BV122" s="1028">
        <v>5780841</v>
      </c>
      <c r="BW122" s="1028"/>
      <c r="BX122" s="1028"/>
      <c r="BY122" s="1028"/>
      <c r="BZ122" s="1028"/>
      <c r="CA122" s="1028">
        <v>5739963</v>
      </c>
      <c r="CB122" s="1028"/>
      <c r="CC122" s="1028"/>
      <c r="CD122" s="1028"/>
      <c r="CE122" s="1028"/>
      <c r="CF122" s="1048">
        <v>265.8</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8300</v>
      </c>
      <c r="DH122" s="950"/>
      <c r="DI122" s="950"/>
      <c r="DJ122" s="950"/>
      <c r="DK122" s="950"/>
      <c r="DL122" s="950">
        <v>8300</v>
      </c>
      <c r="DM122" s="950"/>
      <c r="DN122" s="950"/>
      <c r="DO122" s="950"/>
      <c r="DP122" s="950"/>
      <c r="DQ122" s="950">
        <v>8300</v>
      </c>
      <c r="DR122" s="950"/>
      <c r="DS122" s="950"/>
      <c r="DT122" s="950"/>
      <c r="DU122" s="950"/>
      <c r="DV122" s="951">
        <v>0.4</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443</v>
      </c>
      <c r="BP123" s="1036"/>
      <c r="BQ123" s="1095">
        <v>7869584</v>
      </c>
      <c r="BR123" s="1096"/>
      <c r="BS123" s="1096"/>
      <c r="BT123" s="1096"/>
      <c r="BU123" s="1096"/>
      <c r="BV123" s="1096">
        <v>8059534</v>
      </c>
      <c r="BW123" s="1096"/>
      <c r="BX123" s="1096"/>
      <c r="BY123" s="1096"/>
      <c r="BZ123" s="1096"/>
      <c r="CA123" s="1096">
        <v>8064220</v>
      </c>
      <c r="CB123" s="1096"/>
      <c r="CC123" s="1096"/>
      <c r="CD123" s="1096"/>
      <c r="CE123" s="1096"/>
      <c r="CF123" s="1029"/>
      <c r="CG123" s="1030"/>
      <c r="CH123" s="1030"/>
      <c r="CI123" s="1030"/>
      <c r="CJ123" s="1031"/>
      <c r="CK123" s="1040"/>
      <c r="CL123" s="1041"/>
      <c r="CM123" s="1041"/>
      <c r="CN123" s="1041"/>
      <c r="CO123" s="1042"/>
      <c r="CP123" s="1050" t="s">
        <v>383</v>
      </c>
      <c r="CQ123" s="1051"/>
      <c r="CR123" s="1051"/>
      <c r="CS123" s="1051"/>
      <c r="CT123" s="1051"/>
      <c r="CU123" s="1051"/>
      <c r="CV123" s="1051"/>
      <c r="CW123" s="1051"/>
      <c r="CX123" s="1051"/>
      <c r="CY123" s="1051"/>
      <c r="CZ123" s="1051"/>
      <c r="DA123" s="1051"/>
      <c r="DB123" s="1051"/>
      <c r="DC123" s="1051"/>
      <c r="DD123" s="1051"/>
      <c r="DE123" s="1051"/>
      <c r="DF123" s="1052"/>
      <c r="DG123" s="988" t="s">
        <v>112</v>
      </c>
      <c r="DH123" s="989"/>
      <c r="DI123" s="989"/>
      <c r="DJ123" s="989"/>
      <c r="DK123" s="990"/>
      <c r="DL123" s="991" t="s">
        <v>112</v>
      </c>
      <c r="DM123" s="989"/>
      <c r="DN123" s="989"/>
      <c r="DO123" s="989"/>
      <c r="DP123" s="990"/>
      <c r="DQ123" s="991" t="s">
        <v>112</v>
      </c>
      <c r="DR123" s="989"/>
      <c r="DS123" s="989"/>
      <c r="DT123" s="989"/>
      <c r="DU123" s="990"/>
      <c r="DV123" s="992" t="s">
        <v>112</v>
      </c>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31</v>
      </c>
      <c r="BR124" s="1058"/>
      <c r="BS124" s="1058"/>
      <c r="BT124" s="1058"/>
      <c r="BU124" s="1058"/>
      <c r="BV124" s="1058">
        <v>30.1</v>
      </c>
      <c r="BW124" s="1058"/>
      <c r="BX124" s="1058"/>
      <c r="BY124" s="1058"/>
      <c r="BZ124" s="1058"/>
      <c r="CA124" s="1058">
        <v>34.4</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2629</v>
      </c>
      <c r="AB126" s="989"/>
      <c r="AC126" s="989"/>
      <c r="AD126" s="989"/>
      <c r="AE126" s="990"/>
      <c r="AF126" s="991">
        <v>3531</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14</v>
      </c>
      <c r="AB127" s="989"/>
      <c r="AC127" s="989"/>
      <c r="AD127" s="989"/>
      <c r="AE127" s="990"/>
      <c r="AF127" s="991">
        <v>10</v>
      </c>
      <c r="AG127" s="989"/>
      <c r="AH127" s="989"/>
      <c r="AI127" s="989"/>
      <c r="AJ127" s="990"/>
      <c r="AK127" s="991">
        <v>3</v>
      </c>
      <c r="AL127" s="989"/>
      <c r="AM127" s="989"/>
      <c r="AN127" s="989"/>
      <c r="AO127" s="990"/>
      <c r="AP127" s="992">
        <v>0</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7289</v>
      </c>
      <c r="AB128" s="1078"/>
      <c r="AC128" s="1078"/>
      <c r="AD128" s="1078"/>
      <c r="AE128" s="1079"/>
      <c r="AF128" s="1080">
        <v>8901</v>
      </c>
      <c r="AG128" s="1078"/>
      <c r="AH128" s="1078"/>
      <c r="AI128" s="1078"/>
      <c r="AJ128" s="1079"/>
      <c r="AK128" s="1080">
        <v>3962</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112</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2667117</v>
      </c>
      <c r="AB129" s="989"/>
      <c r="AC129" s="989"/>
      <c r="AD129" s="989"/>
      <c r="AE129" s="990"/>
      <c r="AF129" s="991">
        <v>2793946</v>
      </c>
      <c r="AG129" s="989"/>
      <c r="AH129" s="989"/>
      <c r="AI129" s="989"/>
      <c r="AJ129" s="990"/>
      <c r="AK129" s="991">
        <v>2757062</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112</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594841</v>
      </c>
      <c r="AB130" s="989"/>
      <c r="AC130" s="989"/>
      <c r="AD130" s="989"/>
      <c r="AE130" s="990"/>
      <c r="AF130" s="991">
        <v>609120</v>
      </c>
      <c r="AG130" s="989"/>
      <c r="AH130" s="989"/>
      <c r="AI130" s="989"/>
      <c r="AJ130" s="990"/>
      <c r="AK130" s="991">
        <v>597488</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6.7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2072276</v>
      </c>
      <c r="AB131" s="1014"/>
      <c r="AC131" s="1014"/>
      <c r="AD131" s="1014"/>
      <c r="AE131" s="1015"/>
      <c r="AF131" s="1013">
        <v>2184826</v>
      </c>
      <c r="AG131" s="1014"/>
      <c r="AH131" s="1014"/>
      <c r="AI131" s="1014"/>
      <c r="AJ131" s="1015"/>
      <c r="AK131" s="1013">
        <v>2159574</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34.4</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6.4512159579999997</v>
      </c>
      <c r="AB132" s="1130"/>
      <c r="AC132" s="1130"/>
      <c r="AD132" s="1130"/>
      <c r="AE132" s="1131"/>
      <c r="AF132" s="1132">
        <v>5.8799648119999999</v>
      </c>
      <c r="AG132" s="1130"/>
      <c r="AH132" s="1130"/>
      <c r="AI132" s="1130"/>
      <c r="AJ132" s="1131"/>
      <c r="AK132" s="1132">
        <v>7.8264046519999999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6.4</v>
      </c>
      <c r="AB133" s="1113"/>
      <c r="AC133" s="1113"/>
      <c r="AD133" s="1113"/>
      <c r="AE133" s="1114"/>
      <c r="AF133" s="1112">
        <v>6.1</v>
      </c>
      <c r="AG133" s="1113"/>
      <c r="AH133" s="1113"/>
      <c r="AI133" s="1113"/>
      <c r="AJ133" s="1114"/>
      <c r="AK133" s="1112">
        <v>6.7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890575</v>
      </c>
      <c r="L9" s="266">
        <v>150792</v>
      </c>
      <c r="M9" s="267">
        <v>115876</v>
      </c>
      <c r="N9" s="268">
        <v>30.1</v>
      </c>
    </row>
    <row r="10" spans="1:16" x14ac:dyDescent="0.15">
      <c r="A10" s="250"/>
      <c r="B10" s="246"/>
      <c r="C10" s="246"/>
      <c r="D10" s="246"/>
      <c r="E10" s="246"/>
      <c r="F10" s="246"/>
      <c r="G10" s="1152" t="s">
        <v>477</v>
      </c>
      <c r="H10" s="1153"/>
      <c r="I10" s="1153"/>
      <c r="J10" s="1154"/>
      <c r="K10" s="269">
        <v>73129</v>
      </c>
      <c r="L10" s="270">
        <v>12382</v>
      </c>
      <c r="M10" s="271">
        <v>10922</v>
      </c>
      <c r="N10" s="272">
        <v>13.4</v>
      </c>
    </row>
    <row r="11" spans="1:16" ht="13.5" customHeight="1" x14ac:dyDescent="0.15">
      <c r="A11" s="250"/>
      <c r="B11" s="246"/>
      <c r="C11" s="246"/>
      <c r="D11" s="246"/>
      <c r="E11" s="246"/>
      <c r="F11" s="246"/>
      <c r="G11" s="1152" t="s">
        <v>478</v>
      </c>
      <c r="H11" s="1153"/>
      <c r="I11" s="1153"/>
      <c r="J11" s="1154"/>
      <c r="K11" s="269">
        <v>152541</v>
      </c>
      <c r="L11" s="270">
        <v>25828</v>
      </c>
      <c r="M11" s="271">
        <v>18462</v>
      </c>
      <c r="N11" s="272">
        <v>39.9</v>
      </c>
    </row>
    <row r="12" spans="1:16" ht="13.5" customHeight="1" x14ac:dyDescent="0.15">
      <c r="A12" s="250"/>
      <c r="B12" s="246"/>
      <c r="C12" s="246"/>
      <c r="D12" s="246"/>
      <c r="E12" s="246"/>
      <c r="F12" s="246"/>
      <c r="G12" s="1152" t="s">
        <v>479</v>
      </c>
      <c r="H12" s="1153"/>
      <c r="I12" s="1153"/>
      <c r="J12" s="1154"/>
      <c r="K12" s="269" t="s">
        <v>480</v>
      </c>
      <c r="L12" s="270" t="s">
        <v>480</v>
      </c>
      <c r="M12" s="271">
        <v>746</v>
      </c>
      <c r="N12" s="272" t="s">
        <v>480</v>
      </c>
    </row>
    <row r="13" spans="1:16" ht="13.5" customHeight="1" x14ac:dyDescent="0.15">
      <c r="A13" s="250"/>
      <c r="B13" s="246"/>
      <c r="C13" s="246"/>
      <c r="D13" s="246"/>
      <c r="E13" s="246"/>
      <c r="F13" s="246"/>
      <c r="G13" s="1152" t="s">
        <v>481</v>
      </c>
      <c r="H13" s="1153"/>
      <c r="I13" s="1153"/>
      <c r="J13" s="1154"/>
      <c r="K13" s="269" t="s">
        <v>480</v>
      </c>
      <c r="L13" s="270" t="s">
        <v>480</v>
      </c>
      <c r="M13" s="271" t="s">
        <v>480</v>
      </c>
      <c r="N13" s="272" t="s">
        <v>480</v>
      </c>
    </row>
    <row r="14" spans="1:16" ht="13.5" customHeight="1" x14ac:dyDescent="0.15">
      <c r="A14" s="250"/>
      <c r="B14" s="246"/>
      <c r="C14" s="246"/>
      <c r="D14" s="246"/>
      <c r="E14" s="246"/>
      <c r="F14" s="246"/>
      <c r="G14" s="1152" t="s">
        <v>482</v>
      </c>
      <c r="H14" s="1153"/>
      <c r="I14" s="1153"/>
      <c r="J14" s="1154"/>
      <c r="K14" s="269" t="s">
        <v>480</v>
      </c>
      <c r="L14" s="270" t="s">
        <v>480</v>
      </c>
      <c r="M14" s="271">
        <v>5201</v>
      </c>
      <c r="N14" s="272" t="s">
        <v>480</v>
      </c>
    </row>
    <row r="15" spans="1:16" ht="13.5" customHeight="1" x14ac:dyDescent="0.15">
      <c r="A15" s="250"/>
      <c r="B15" s="246"/>
      <c r="C15" s="246"/>
      <c r="D15" s="246"/>
      <c r="E15" s="246"/>
      <c r="F15" s="246"/>
      <c r="G15" s="1152" t="s">
        <v>483</v>
      </c>
      <c r="H15" s="1153"/>
      <c r="I15" s="1153"/>
      <c r="J15" s="1154"/>
      <c r="K15" s="269">
        <v>13753</v>
      </c>
      <c r="L15" s="270">
        <v>2329</v>
      </c>
      <c r="M15" s="271">
        <v>2624</v>
      </c>
      <c r="N15" s="272">
        <v>-11.2</v>
      </c>
    </row>
    <row r="16" spans="1:16" x14ac:dyDescent="0.15">
      <c r="A16" s="250"/>
      <c r="B16" s="246"/>
      <c r="C16" s="246"/>
      <c r="D16" s="246"/>
      <c r="E16" s="246"/>
      <c r="F16" s="246"/>
      <c r="G16" s="1155" t="s">
        <v>484</v>
      </c>
      <c r="H16" s="1156"/>
      <c r="I16" s="1156"/>
      <c r="J16" s="1157"/>
      <c r="K16" s="270">
        <v>-91704</v>
      </c>
      <c r="L16" s="270">
        <v>-15527</v>
      </c>
      <c r="M16" s="271">
        <v>-12273</v>
      </c>
      <c r="N16" s="272">
        <v>26.5</v>
      </c>
    </row>
    <row r="17" spans="1:16" x14ac:dyDescent="0.15">
      <c r="A17" s="250"/>
      <c r="B17" s="246"/>
      <c r="C17" s="246"/>
      <c r="D17" s="246"/>
      <c r="E17" s="246"/>
      <c r="F17" s="246"/>
      <c r="G17" s="1155" t="s">
        <v>170</v>
      </c>
      <c r="H17" s="1156"/>
      <c r="I17" s="1156"/>
      <c r="J17" s="1157"/>
      <c r="K17" s="270">
        <v>1038294</v>
      </c>
      <c r="L17" s="270">
        <v>175803</v>
      </c>
      <c r="M17" s="271">
        <v>141557</v>
      </c>
      <c r="N17" s="272">
        <v>24.2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17.61</v>
      </c>
      <c r="L21" s="283">
        <v>13.44</v>
      </c>
      <c r="M21" s="284">
        <v>4.17</v>
      </c>
      <c r="N21" s="251"/>
      <c r="O21" s="285"/>
      <c r="P21" s="281"/>
    </row>
    <row r="22" spans="1:16" s="286" customFormat="1" x14ac:dyDescent="0.15">
      <c r="A22" s="281"/>
      <c r="B22" s="251"/>
      <c r="C22" s="251"/>
      <c r="D22" s="251"/>
      <c r="E22" s="251"/>
      <c r="F22" s="251"/>
      <c r="G22" s="1147" t="s">
        <v>490</v>
      </c>
      <c r="H22" s="1148"/>
      <c r="I22" s="1148"/>
      <c r="J22" s="1149"/>
      <c r="K22" s="287">
        <v>98.9</v>
      </c>
      <c r="L22" s="288">
        <v>94.9</v>
      </c>
      <c r="M22" s="289">
        <v>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603188</v>
      </c>
      <c r="L32" s="296">
        <v>102131</v>
      </c>
      <c r="M32" s="297">
        <v>70006</v>
      </c>
      <c r="N32" s="298">
        <v>45.9</v>
      </c>
    </row>
    <row r="33" spans="1:16" ht="13.5" customHeight="1" x14ac:dyDescent="0.15">
      <c r="A33" s="250"/>
      <c r="B33" s="246"/>
      <c r="C33" s="246"/>
      <c r="D33" s="246"/>
      <c r="E33" s="246"/>
      <c r="F33" s="246"/>
      <c r="G33" s="1163" t="s">
        <v>495</v>
      </c>
      <c r="H33" s="1164"/>
      <c r="I33" s="1164"/>
      <c r="J33" s="1165"/>
      <c r="K33" s="296" t="s">
        <v>480</v>
      </c>
      <c r="L33" s="296" t="s">
        <v>480</v>
      </c>
      <c r="M33" s="297" t="s">
        <v>480</v>
      </c>
      <c r="N33" s="298" t="s">
        <v>480</v>
      </c>
    </row>
    <row r="34" spans="1:16" ht="27" customHeight="1" x14ac:dyDescent="0.15">
      <c r="A34" s="250"/>
      <c r="B34" s="246"/>
      <c r="C34" s="246"/>
      <c r="D34" s="246"/>
      <c r="E34" s="246"/>
      <c r="F34" s="246"/>
      <c r="G34" s="1163" t="s">
        <v>496</v>
      </c>
      <c r="H34" s="1164"/>
      <c r="I34" s="1164"/>
      <c r="J34" s="1165"/>
      <c r="K34" s="296" t="s">
        <v>480</v>
      </c>
      <c r="L34" s="296" t="s">
        <v>480</v>
      </c>
      <c r="M34" s="297">
        <v>1</v>
      </c>
      <c r="N34" s="298" t="s">
        <v>480</v>
      </c>
    </row>
    <row r="35" spans="1:16" ht="27" customHeight="1" x14ac:dyDescent="0.15">
      <c r="A35" s="250"/>
      <c r="B35" s="246"/>
      <c r="C35" s="246"/>
      <c r="D35" s="246"/>
      <c r="E35" s="246"/>
      <c r="F35" s="246"/>
      <c r="G35" s="1163" t="s">
        <v>497</v>
      </c>
      <c r="H35" s="1164"/>
      <c r="I35" s="1164"/>
      <c r="J35" s="1165"/>
      <c r="K35" s="296">
        <v>98187</v>
      </c>
      <c r="L35" s="296">
        <v>16625</v>
      </c>
      <c r="M35" s="297">
        <v>19095</v>
      </c>
      <c r="N35" s="298">
        <v>-12.9</v>
      </c>
    </row>
    <row r="36" spans="1:16" ht="27" customHeight="1" x14ac:dyDescent="0.15">
      <c r="A36" s="250"/>
      <c r="B36" s="246"/>
      <c r="C36" s="246"/>
      <c r="D36" s="246"/>
      <c r="E36" s="246"/>
      <c r="F36" s="246"/>
      <c r="G36" s="1163" t="s">
        <v>498</v>
      </c>
      <c r="H36" s="1164"/>
      <c r="I36" s="1164"/>
      <c r="J36" s="1165"/>
      <c r="K36" s="296">
        <v>69062</v>
      </c>
      <c r="L36" s="296">
        <v>11694</v>
      </c>
      <c r="M36" s="297">
        <v>5066</v>
      </c>
      <c r="N36" s="298">
        <v>130.80000000000001</v>
      </c>
    </row>
    <row r="37" spans="1:16" ht="13.5" customHeight="1" x14ac:dyDescent="0.15">
      <c r="A37" s="250"/>
      <c r="B37" s="246"/>
      <c r="C37" s="246"/>
      <c r="D37" s="246"/>
      <c r="E37" s="246"/>
      <c r="F37" s="246"/>
      <c r="G37" s="1163" t="s">
        <v>499</v>
      </c>
      <c r="H37" s="1164"/>
      <c r="I37" s="1164"/>
      <c r="J37" s="1165"/>
      <c r="K37" s="296">
        <v>3</v>
      </c>
      <c r="L37" s="296">
        <v>1</v>
      </c>
      <c r="M37" s="297">
        <v>1361</v>
      </c>
      <c r="N37" s="298">
        <v>-99.9</v>
      </c>
    </row>
    <row r="38" spans="1:16" ht="27" customHeight="1" x14ac:dyDescent="0.15">
      <c r="A38" s="250"/>
      <c r="B38" s="246"/>
      <c r="C38" s="246"/>
      <c r="D38" s="246"/>
      <c r="E38" s="246"/>
      <c r="F38" s="246"/>
      <c r="G38" s="1166" t="s">
        <v>500</v>
      </c>
      <c r="H38" s="1167"/>
      <c r="I38" s="1167"/>
      <c r="J38" s="1168"/>
      <c r="K38" s="299">
        <v>27</v>
      </c>
      <c r="L38" s="299">
        <v>5</v>
      </c>
      <c r="M38" s="300">
        <v>15</v>
      </c>
      <c r="N38" s="301">
        <v>-66.7</v>
      </c>
      <c r="O38" s="295"/>
    </row>
    <row r="39" spans="1:16" x14ac:dyDescent="0.15">
      <c r="A39" s="250"/>
      <c r="B39" s="246"/>
      <c r="C39" s="246"/>
      <c r="D39" s="246"/>
      <c r="E39" s="246"/>
      <c r="F39" s="246"/>
      <c r="G39" s="1166" t="s">
        <v>501</v>
      </c>
      <c r="H39" s="1167"/>
      <c r="I39" s="1167"/>
      <c r="J39" s="1168"/>
      <c r="K39" s="302">
        <v>-3962</v>
      </c>
      <c r="L39" s="302">
        <v>-671</v>
      </c>
      <c r="M39" s="303">
        <v>-2978</v>
      </c>
      <c r="N39" s="304">
        <v>-77.5</v>
      </c>
      <c r="O39" s="295"/>
    </row>
    <row r="40" spans="1:16" ht="27" customHeight="1" x14ac:dyDescent="0.15">
      <c r="A40" s="250"/>
      <c r="B40" s="246"/>
      <c r="C40" s="246"/>
      <c r="D40" s="246"/>
      <c r="E40" s="246"/>
      <c r="F40" s="246"/>
      <c r="G40" s="1163" t="s">
        <v>502</v>
      </c>
      <c r="H40" s="1164"/>
      <c r="I40" s="1164"/>
      <c r="J40" s="1165"/>
      <c r="K40" s="302">
        <v>-597488</v>
      </c>
      <c r="L40" s="302">
        <v>-101166</v>
      </c>
      <c r="M40" s="303">
        <v>-63538</v>
      </c>
      <c r="N40" s="304">
        <v>59.2</v>
      </c>
      <c r="O40" s="295"/>
    </row>
    <row r="41" spans="1:16" x14ac:dyDescent="0.15">
      <c r="A41" s="250"/>
      <c r="B41" s="246"/>
      <c r="C41" s="246"/>
      <c r="D41" s="246"/>
      <c r="E41" s="246"/>
      <c r="F41" s="246"/>
      <c r="G41" s="1169" t="s">
        <v>281</v>
      </c>
      <c r="H41" s="1170"/>
      <c r="I41" s="1170"/>
      <c r="J41" s="1171"/>
      <c r="K41" s="296">
        <v>169017</v>
      </c>
      <c r="L41" s="302">
        <v>28618</v>
      </c>
      <c r="M41" s="303">
        <v>29028</v>
      </c>
      <c r="N41" s="304">
        <v>-1.4</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1323796</v>
      </c>
      <c r="J51" s="322">
        <v>210594</v>
      </c>
      <c r="K51" s="323">
        <v>67.599999999999994</v>
      </c>
      <c r="L51" s="324">
        <v>94828</v>
      </c>
      <c r="M51" s="325">
        <v>3.1</v>
      </c>
      <c r="N51" s="326">
        <v>64.5</v>
      </c>
    </row>
    <row r="52" spans="1:14" x14ac:dyDescent="0.15">
      <c r="A52" s="250"/>
      <c r="B52" s="246"/>
      <c r="C52" s="246"/>
      <c r="D52" s="246"/>
      <c r="E52" s="246"/>
      <c r="F52" s="246"/>
      <c r="G52" s="327"/>
      <c r="H52" s="328" t="s">
        <v>513</v>
      </c>
      <c r="I52" s="329">
        <v>493566</v>
      </c>
      <c r="J52" s="330">
        <v>78518</v>
      </c>
      <c r="K52" s="331">
        <v>-8.4</v>
      </c>
      <c r="L52" s="332">
        <v>55133</v>
      </c>
      <c r="M52" s="333">
        <v>4.9000000000000004</v>
      </c>
      <c r="N52" s="334">
        <v>-13.3</v>
      </c>
    </row>
    <row r="53" spans="1:14" x14ac:dyDescent="0.15">
      <c r="A53" s="250"/>
      <c r="B53" s="246"/>
      <c r="C53" s="246"/>
      <c r="D53" s="246"/>
      <c r="E53" s="246"/>
      <c r="F53" s="246"/>
      <c r="G53" s="312" t="s">
        <v>514</v>
      </c>
      <c r="H53" s="313"/>
      <c r="I53" s="321">
        <v>2091508</v>
      </c>
      <c r="J53" s="322">
        <v>337068</v>
      </c>
      <c r="K53" s="323">
        <v>60.1</v>
      </c>
      <c r="L53" s="324">
        <v>119674</v>
      </c>
      <c r="M53" s="325">
        <v>26.2</v>
      </c>
      <c r="N53" s="326">
        <v>33.9</v>
      </c>
    </row>
    <row r="54" spans="1:14" x14ac:dyDescent="0.15">
      <c r="A54" s="250"/>
      <c r="B54" s="246"/>
      <c r="C54" s="246"/>
      <c r="D54" s="246"/>
      <c r="E54" s="246"/>
      <c r="F54" s="246"/>
      <c r="G54" s="327"/>
      <c r="H54" s="328" t="s">
        <v>513</v>
      </c>
      <c r="I54" s="329">
        <v>768753</v>
      </c>
      <c r="J54" s="330">
        <v>123893</v>
      </c>
      <c r="K54" s="331">
        <v>57.8</v>
      </c>
      <c r="L54" s="332">
        <v>57803</v>
      </c>
      <c r="M54" s="333">
        <v>4.8</v>
      </c>
      <c r="N54" s="334">
        <v>53</v>
      </c>
    </row>
    <row r="55" spans="1:14" x14ac:dyDescent="0.15">
      <c r="A55" s="250"/>
      <c r="B55" s="246"/>
      <c r="C55" s="246"/>
      <c r="D55" s="246"/>
      <c r="E55" s="246"/>
      <c r="F55" s="246"/>
      <c r="G55" s="312" t="s">
        <v>515</v>
      </c>
      <c r="H55" s="313"/>
      <c r="I55" s="321">
        <v>1997622</v>
      </c>
      <c r="J55" s="322">
        <v>329369</v>
      </c>
      <c r="K55" s="323">
        <v>-2.2999999999999998</v>
      </c>
      <c r="L55" s="324">
        <v>119685</v>
      </c>
      <c r="M55" s="325">
        <v>0</v>
      </c>
      <c r="N55" s="326">
        <v>-2.2999999999999998</v>
      </c>
    </row>
    <row r="56" spans="1:14" x14ac:dyDescent="0.15">
      <c r="A56" s="250"/>
      <c r="B56" s="246"/>
      <c r="C56" s="246"/>
      <c r="D56" s="246"/>
      <c r="E56" s="246"/>
      <c r="F56" s="246"/>
      <c r="G56" s="327"/>
      <c r="H56" s="328" t="s">
        <v>513</v>
      </c>
      <c r="I56" s="329">
        <v>715726</v>
      </c>
      <c r="J56" s="330">
        <v>118009</v>
      </c>
      <c r="K56" s="331">
        <v>-4.7</v>
      </c>
      <c r="L56" s="332">
        <v>68464</v>
      </c>
      <c r="M56" s="333">
        <v>18.399999999999999</v>
      </c>
      <c r="N56" s="334">
        <v>-23.1</v>
      </c>
    </row>
    <row r="57" spans="1:14" x14ac:dyDescent="0.15">
      <c r="A57" s="250"/>
      <c r="B57" s="246"/>
      <c r="C57" s="246"/>
      <c r="D57" s="246"/>
      <c r="E57" s="246"/>
      <c r="F57" s="246"/>
      <c r="G57" s="312" t="s">
        <v>516</v>
      </c>
      <c r="H57" s="313"/>
      <c r="I57" s="321">
        <v>1122841</v>
      </c>
      <c r="J57" s="322">
        <v>186798</v>
      </c>
      <c r="K57" s="323">
        <v>-43.3</v>
      </c>
      <c r="L57" s="324">
        <v>128611</v>
      </c>
      <c r="M57" s="325">
        <v>7.5</v>
      </c>
      <c r="N57" s="326">
        <v>-50.8</v>
      </c>
    </row>
    <row r="58" spans="1:14" x14ac:dyDescent="0.15">
      <c r="A58" s="250"/>
      <c r="B58" s="246"/>
      <c r="C58" s="246"/>
      <c r="D58" s="246"/>
      <c r="E58" s="246"/>
      <c r="F58" s="246"/>
      <c r="G58" s="327"/>
      <c r="H58" s="328" t="s">
        <v>513</v>
      </c>
      <c r="I58" s="329">
        <v>492063</v>
      </c>
      <c r="J58" s="330">
        <v>81860</v>
      </c>
      <c r="K58" s="331">
        <v>-30.6</v>
      </c>
      <c r="L58" s="332">
        <v>61552</v>
      </c>
      <c r="M58" s="333">
        <v>-10.1</v>
      </c>
      <c r="N58" s="334">
        <v>-20.5</v>
      </c>
    </row>
    <row r="59" spans="1:14" x14ac:dyDescent="0.15">
      <c r="A59" s="250"/>
      <c r="B59" s="246"/>
      <c r="C59" s="246"/>
      <c r="D59" s="246"/>
      <c r="E59" s="246"/>
      <c r="F59" s="246"/>
      <c r="G59" s="312" t="s">
        <v>517</v>
      </c>
      <c r="H59" s="313"/>
      <c r="I59" s="321">
        <v>981329</v>
      </c>
      <c r="J59" s="322">
        <v>166158</v>
      </c>
      <c r="K59" s="323">
        <v>-11</v>
      </c>
      <c r="L59" s="324">
        <v>119882</v>
      </c>
      <c r="M59" s="325">
        <v>-6.8</v>
      </c>
      <c r="N59" s="326">
        <v>-4.2</v>
      </c>
    </row>
    <row r="60" spans="1:14" x14ac:dyDescent="0.15">
      <c r="A60" s="250"/>
      <c r="B60" s="246"/>
      <c r="C60" s="246"/>
      <c r="D60" s="246"/>
      <c r="E60" s="246"/>
      <c r="F60" s="246"/>
      <c r="G60" s="327"/>
      <c r="H60" s="328" t="s">
        <v>513</v>
      </c>
      <c r="I60" s="335">
        <v>317912</v>
      </c>
      <c r="J60" s="330">
        <v>53829</v>
      </c>
      <c r="K60" s="331">
        <v>-34.200000000000003</v>
      </c>
      <c r="L60" s="332">
        <v>66481</v>
      </c>
      <c r="M60" s="333">
        <v>8</v>
      </c>
      <c r="N60" s="334">
        <v>-42.2</v>
      </c>
    </row>
    <row r="61" spans="1:14" x14ac:dyDescent="0.15">
      <c r="A61" s="250"/>
      <c r="B61" s="246"/>
      <c r="C61" s="246"/>
      <c r="D61" s="246"/>
      <c r="E61" s="246"/>
      <c r="F61" s="246"/>
      <c r="G61" s="312" t="s">
        <v>518</v>
      </c>
      <c r="H61" s="336"/>
      <c r="I61" s="337">
        <v>1503419</v>
      </c>
      <c r="J61" s="338">
        <v>245997</v>
      </c>
      <c r="K61" s="339">
        <v>14.2</v>
      </c>
      <c r="L61" s="340">
        <v>116536</v>
      </c>
      <c r="M61" s="341">
        <v>6</v>
      </c>
      <c r="N61" s="326">
        <v>8.1999999999999993</v>
      </c>
    </row>
    <row r="62" spans="1:14" x14ac:dyDescent="0.15">
      <c r="A62" s="250"/>
      <c r="B62" s="246"/>
      <c r="C62" s="246"/>
      <c r="D62" s="246"/>
      <c r="E62" s="246"/>
      <c r="F62" s="246"/>
      <c r="G62" s="327"/>
      <c r="H62" s="328" t="s">
        <v>513</v>
      </c>
      <c r="I62" s="329">
        <v>557604</v>
      </c>
      <c r="J62" s="330">
        <v>91222</v>
      </c>
      <c r="K62" s="331">
        <v>-4</v>
      </c>
      <c r="L62" s="332">
        <v>61887</v>
      </c>
      <c r="M62" s="333">
        <v>5.2</v>
      </c>
      <c r="N62" s="334">
        <v>-9.1999999999999993</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21.95</v>
      </c>
      <c r="G47" s="12">
        <v>23.04</v>
      </c>
      <c r="H47" s="12">
        <v>23.71</v>
      </c>
      <c r="I47" s="12">
        <v>22.7</v>
      </c>
      <c r="J47" s="13">
        <v>24.84</v>
      </c>
    </row>
    <row r="48" spans="2:10" ht="57.75" customHeight="1" x14ac:dyDescent="0.15">
      <c r="B48" s="14"/>
      <c r="C48" s="1174" t="s">
        <v>4</v>
      </c>
      <c r="D48" s="1174"/>
      <c r="E48" s="1175"/>
      <c r="F48" s="15">
        <v>1.47</v>
      </c>
      <c r="G48" s="16">
        <v>3.74</v>
      </c>
      <c r="H48" s="16">
        <v>0.11</v>
      </c>
      <c r="I48" s="16">
        <v>3.59</v>
      </c>
      <c r="J48" s="17">
        <v>2.16</v>
      </c>
    </row>
    <row r="49" spans="2:10" ht="57.75" customHeight="1" thickBot="1" x14ac:dyDescent="0.2">
      <c r="B49" s="18"/>
      <c r="C49" s="1176" t="s">
        <v>5</v>
      </c>
      <c r="D49" s="1176"/>
      <c r="E49" s="1177"/>
      <c r="F49" s="19" t="s">
        <v>525</v>
      </c>
      <c r="G49" s="20">
        <v>3.01</v>
      </c>
      <c r="H49" s="20" t="s">
        <v>526</v>
      </c>
      <c r="I49" s="20">
        <v>3.55</v>
      </c>
      <c r="J49" s="21">
        <v>0.36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